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Example!$A$1:$I$38</definedName>
    <definedName function="false" hidden="false" localSheetId="1" name="_xlnm.Print_Area" vbProcedure="false">Template!$A$1:$I$38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<sst xmlns="http://schemas.openxmlformats.org/spreadsheetml/2006/main" count="124" uniqueCount="72">
  <si>
    <t xml:space="preserve">HOW TO USE: PRESSURE TRANSMITTER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</si>
  <si>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</si>
  <si>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</si>
  <si>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</si>
  <si>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</si>
  <si>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in the instrument details. LRV, URV and tolerance drive every calculation, so enter them first.</t>
  </si>
  <si>
    <t xml:space="preserve">2. Record the pressure standard, its certificate number and validity. Never use a standard past its due date.</t>
  </si>
  <si>
    <t xml:space="preserve">3. Apply pressure at each test point shown in the Applied pressure column, upscale then downscale, and type the transmitter output in As found output (mA).</t>
  </si>
  <si>
    <t xml:space="preserve">4. If any point fails, adjust the transmitter (zero and span or sensor trim) and repeat the test, entering the readings in As left output (mA).</t>
  </si>
  <si>
    <t xml:space="preserve">5. Check the overall result, add remarks, then sign and date the report.</t>
  </si>
  <si>
    <t xml:space="preserve">What the formulas do</t>
  </si>
  <si>
    <t xml:space="preserve">• Applied pressure = LRV + (URV − LRV) × test point % ÷ 100.</t>
  </si>
  <si>
    <t xml:space="preserve">• Expected output = 4 + 16 × test point % ÷ 100 mA.</t>
  </si>
  <si>
    <t xml:space="preserve">• Error (% of span) = (measured mA − expected mA) ÷ 16 × 100.</t>
  </si>
  <si>
    <t xml:space="preserve">• Result is PASS when the absolute error is within the tolerance you entered.</t>
  </si>
  <si>
    <t xml:space="preserve">• Overall result uses the as left readings if you adjusted the transmitter, otherwise the as found readings.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</si>
  <si>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</si>
  <si>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</si>
  <si>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TRANSMITTER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</si>
  <si>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</si>
  <si>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</si>
  <si>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</si>
  <si>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Instrument details</t>
  </si>
  <si>
    <t xml:space="preserve">Tag number</t>
  </si>
  <si>
    <t xml:space="preserve">Service</t>
  </si>
  <si>
    <t xml:space="preserve">Make and model</t>
  </si>
  <si>
    <t xml:space="preserve">Serial number</t>
  </si>
  <si>
    <t xml:space="preserve">Calibrated range LRV</t>
  </si>
  <si>
    <t xml:space="preserve">Calibrated range URV</t>
  </si>
  <si>
    <t xml:space="preserve">Engineering unit</t>
  </si>
  <si>
    <t xml:space="preserve">Output</t>
  </si>
  <si>
    <t xml:space="preserve">Tolerance (± % of span)</t>
  </si>
  <si>
    <t xml:space="preserve">Location</t>
  </si>
  <si>
    <t xml:space="preserve">Test equipment and conditions</t>
  </si>
  <si>
    <t xml:space="preserve">Pressure standard</t>
  </si>
  <si>
    <t xml:space="preserve">Standard certificate no</t>
  </si>
  <si>
    <t xml:space="preserve">Standard valid until</t>
  </si>
  <si>
    <t xml:space="preserve">Calibration date</t>
  </si>
  <si>
    <t xml:space="preserve">Ambient temperature (°C)</t>
  </si>
  <si>
    <t xml:space="preserve">Work order no</t>
  </si>
  <si>
    <t xml:space="preserve">Calibration results (5 point, upscale and downscale)</t>
  </si>
  <si>
    <t xml:space="preserve">Test point (% of span)</t>
  </si>
  <si>
    <t xml:space="preserve">Applied pressure</t>
  </si>
  <si>
    <t xml:space="preserve">Expected output (mA)</t>
  </si>
  <si>
    <t xml:space="preserve">As found output (mA)</t>
  </si>
  <si>
    <t xml:space="preserve">As found error (% span)</t>
  </si>
  <si>
    <t xml:space="preserve">As found result</t>
  </si>
  <si>
    <t xml:space="preserve">As left output (mA)</t>
  </si>
  <si>
    <t xml:space="preserve">As left error (% span)</t>
  </si>
  <si>
    <t xml:space="preserve">As left result</t>
  </si>
  <si>
    <t xml:space="preserve">Maximum as found error (% span)</t>
  </si>
  <si>
    <t xml:space="preserve">Maximum as left error (% span)</t>
  </si>
  <si>
    <t xml:space="preserve">Overall result (as left if adjusted, else as found)</t>
  </si>
  <si>
    <t xml:space="preserve">Remarks: As found readings exceeded tolerance above 50 % of span. Zero and span trimmed with HART communicator; as left within ± 0.25 % of span.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</si>
  <si>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</si>
  <si>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</si>
  <si>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</si>
  <si>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</si>
  <si>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</si>
  <si>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</si>
  <si>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</si>
  <si>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PT 1101 01      Rev: 0</t>
  </si>
  <si>
    <t xml:space="preserve">PT 1101</t>
  </si>
  <si>
    <t xml:space="preserve">Steam header pressure</t>
  </si>
  <si>
    <t xml:space="preserve">Rosemount 3051TG</t>
  </si>
  <si>
    <t xml:space="preserve">3051 0098812</t>
  </si>
  <si>
    <t xml:space="preserve">bar g</t>
  </si>
  <si>
    <t xml:space="preserve">4 to 20 mA HART</t>
  </si>
  <si>
    <t xml:space="preserve">Boiler house, EL +6.0 m</t>
  </si>
  <si>
    <t xml:space="preserve">Fluke 754 + 700G07</t>
  </si>
  <si>
    <t xml:space="preserve">NABL/CC 24117</t>
  </si>
  <si>
    <t xml:space="preserve">WO 26 0412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</si>
</sst>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0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30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19" customFormat="false" ht="30" hidden="false" customHeight="true" outlineLevel="0" collapsed="false">
      <c r="B19" s="6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5" min="3" style="0" width="12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1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1" t="s">
        <v>20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23</v>
      </c>
      <c r="B6" s="14"/>
      <c r="C6" s="15"/>
      <c r="D6" s="15"/>
      <c r="E6" s="14" t="s">
        <v>24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25</v>
      </c>
      <c r="B7" s="14"/>
      <c r="C7" s="15"/>
      <c r="D7" s="15"/>
      <c r="E7" s="14" t="s">
        <v>26</v>
      </c>
      <c r="F7" s="14"/>
      <c r="G7" s="15"/>
      <c r="H7" s="15"/>
      <c r="I7" s="15"/>
    </row>
    <row r="8" customFormat="false" ht="15" hidden="false" customHeight="true" outlineLevel="0" collapsed="false">
      <c r="A8" s="14" t="s">
        <v>27</v>
      </c>
      <c r="B8" s="14"/>
      <c r="C8" s="15"/>
      <c r="D8" s="15"/>
      <c r="E8" s="14" t="s">
        <v>28</v>
      </c>
      <c r="F8" s="14"/>
      <c r="G8" s="15"/>
      <c r="H8" s="15"/>
      <c r="I8" s="15"/>
    </row>
    <row r="9" customFormat="false" ht="15" hidden="false" customHeight="true" outlineLevel="0" collapsed="false">
      <c r="A9" s="14" t="s">
        <v>29</v>
      </c>
      <c r="B9" s="14"/>
      <c r="C9" s="15"/>
      <c r="D9" s="15"/>
      <c r="E9" s="14" t="s">
        <v>30</v>
      </c>
      <c r="F9" s="14"/>
      <c r="G9" s="15"/>
      <c r="H9" s="15"/>
      <c r="I9" s="15"/>
    </row>
    <row r="10" customFormat="false" ht="15" hidden="false" customHeight="true" outlineLevel="0" collapsed="false">
      <c r="A10" s="14" t="s">
        <v>31</v>
      </c>
      <c r="B10" s="14"/>
      <c r="C10" s="15"/>
      <c r="D10" s="15"/>
      <c r="E10" s="14" t="s">
        <v>32</v>
      </c>
      <c r="F10" s="14"/>
      <c r="G10" s="15"/>
      <c r="H10" s="15"/>
      <c r="I10" s="15"/>
    </row>
    <row r="12" customFormat="false" ht="15" hidden="false" customHeight="false" outlineLevel="0" collapsed="false">
      <c r="A12" s="13" t="s">
        <v>33</v>
      </c>
      <c r="B12" s="13"/>
      <c r="C12" s="13"/>
      <c r="D12" s="13"/>
      <c r="E12" s="13"/>
      <c r="F12" s="13"/>
      <c r="G12" s="13"/>
      <c r="H12" s="13"/>
      <c r="I12" s="13"/>
    </row>
    <row r="13" customFormat="false" ht="15" hidden="false" customHeight="true" outlineLevel="0" collapsed="false">
      <c r="A13" s="14" t="s">
        <v>34</v>
      </c>
      <c r="B13" s="14"/>
      <c r="C13" s="15"/>
      <c r="D13" s="15"/>
      <c r="E13" s="14" t="s">
        <v>35</v>
      </c>
      <c r="F13" s="14"/>
      <c r="G13" s="15"/>
      <c r="H13" s="15"/>
      <c r="I13" s="15"/>
    </row>
    <row r="14" customFormat="false" ht="15" hidden="false" customHeight="true" outlineLevel="0" collapsed="false">
      <c r="A14" s="14" t="s">
        <v>36</v>
      </c>
      <c r="B14" s="14"/>
      <c r="C14" s="16"/>
      <c r="D14" s="16"/>
      <c r="E14" s="14" t="s">
        <v>37</v>
      </c>
      <c r="F14" s="14"/>
      <c r="G14" s="16"/>
      <c r="H14" s="16"/>
      <c r="I14" s="16"/>
    </row>
    <row r="15" customFormat="false" ht="15" hidden="false" customHeight="true" outlineLevel="0" collapsed="false">
      <c r="A15" s="14" t="s">
        <v>38</v>
      </c>
      <c r="B15" s="14"/>
      <c r="C15" s="15"/>
      <c r="D15" s="15"/>
      <c r="E15" s="14" t="s">
        <v>39</v>
      </c>
      <c r="F15" s="14"/>
      <c r="G15" s="15"/>
      <c r="H15" s="15"/>
      <c r="I15" s="15"/>
    </row>
    <row r="17" customFormat="false" ht="15" hidden="false" customHeight="false" outlineLevel="0" collapsed="false">
      <c r="A17" s="13" t="s">
        <v>40</v>
      </c>
      <c r="B17" s="13"/>
      <c r="C17" s="13"/>
      <c r="D17" s="13"/>
      <c r="E17" s="13"/>
      <c r="F17" s="13"/>
      <c r="G17" s="13"/>
      <c r="H17" s="13"/>
      <c r="I17" s="13"/>
    </row>
    <row r="18" customFormat="false" ht="45" hidden="false" customHeight="true" outlineLevel="0" collapsed="false">
      <c r="A18" s="17" t="s">
        <v>41</v>
      </c>
      <c r="B18" s="17" t="s">
        <v>42</v>
      </c>
      <c r="C18" s="17" t="s">
        <v>43</v>
      </c>
      <c r="D18" s="17" t="s">
        <v>44</v>
      </c>
      <c r="E18" s="17" t="s">
        <v>45</v>
      </c>
      <c r="F18" s="17" t="s">
        <v>46</v>
      </c>
      <c r="G18" s="17" t="s">
        <v>47</v>
      </c>
      <c r="H18" s="17" t="s">
        <v>48</v>
      </c>
      <c r="I18" s="17" t="s">
        <v>49</v>
      </c>
    </row>
    <row r="19" customFormat="false" ht="15" hidden="false" customHeight="false" outlineLevel="0" collapsed="false">
      <c r="A19" s="18" t="n">
        <v>0</v>
      </c>
      <c r="B19" s="19" t="str">
        <f aca="false">IF(OR(A19="",$C$8="",$G$8=""),"",$C$8+($G$8-$C$8)*A19/100)</f>
        <v/>
      </c>
      <c r="C19" s="20" t="n">
        <f aca="false">IF(A19="","",4+16*A19/100)</f>
        <v>4</v>
      </c>
      <c r="D19" s="21"/>
      <c r="E19" s="19" t="str">
        <f aca="false">IF(OR(D19="",C19=""),"",(D19-C19)/16*100)</f>
        <v/>
      </c>
      <c r="F19" s="22" t="str">
        <f aca="false">IF(E19="","",IF(ABS(E19)&lt;=$C$10,"PASS","FAIL"))</f>
        <v/>
      </c>
      <c r="G19" s="21"/>
      <c r="H19" s="19" t="str">
        <f aca="false">IF(OR(G19="",C19=""),"",(G19-C19)/16*100)</f>
        <v/>
      </c>
      <c r="I19" s="22" t="str">
        <f aca="false">IF(H19="","",IF(ABS(H19)&lt;=$C$10,"PASS","FAIL"))</f>
        <v/>
      </c>
    </row>
    <row r="20" customFormat="false" ht="15" hidden="false" customHeight="false" outlineLevel="0" collapsed="false">
      <c r="A20" s="18" t="n">
        <v>25</v>
      </c>
      <c r="B20" s="19" t="str">
        <f aca="false">IF(OR(A20="",$C$8="",$G$8=""),"",$C$8+($G$8-$C$8)*A20/100)</f>
        <v/>
      </c>
      <c r="C20" s="20" t="n">
        <f aca="false">IF(A20="","",4+16*A20/100)</f>
        <v>8</v>
      </c>
      <c r="D20" s="21"/>
      <c r="E20" s="19" t="str">
        <f aca="false">IF(OR(D20="",C20=""),"",(D20-C20)/16*100)</f>
        <v/>
      </c>
      <c r="F20" s="22" t="str">
        <f aca="false">IF(E20="","",IF(ABS(E20)&lt;=$C$10,"PASS","FAIL"))</f>
        <v/>
      </c>
      <c r="G20" s="21"/>
      <c r="H20" s="19" t="str">
        <f aca="false">IF(OR(G20="",C20=""),"",(G20-C20)/16*100)</f>
        <v/>
      </c>
      <c r="I20" s="22" t="str">
        <f aca="false">IF(H20="","",IF(ABS(H20)&lt;=$C$10,"PASS","FAIL"))</f>
        <v/>
      </c>
    </row>
    <row r="21" customFormat="false" ht="15" hidden="false" customHeight="false" outlineLevel="0" collapsed="false">
      <c r="A21" s="18" t="n">
        <v>50</v>
      </c>
      <c r="B21" s="19" t="str">
        <f aca="false">IF(OR(A21="",$C$8="",$G$8=""),"",$C$8+($G$8-$C$8)*A21/100)</f>
        <v/>
      </c>
      <c r="C21" s="20" t="n">
        <f aca="false">IF(A21="","",4+16*A21/100)</f>
        <v>12</v>
      </c>
      <c r="D21" s="21"/>
      <c r="E21" s="19" t="str">
        <f aca="false">IF(OR(D21="",C21=""),"",(D21-C21)/16*100)</f>
        <v/>
      </c>
      <c r="F21" s="22" t="str">
        <f aca="false">IF(E21="","",IF(ABS(E21)&lt;=$C$10,"PASS","FAIL"))</f>
        <v/>
      </c>
      <c r="G21" s="21"/>
      <c r="H21" s="19" t="str">
        <f aca="false">IF(OR(G21="",C21=""),"",(G21-C21)/16*100)</f>
        <v/>
      </c>
      <c r="I21" s="22" t="str">
        <f aca="false">IF(H21="","",IF(ABS(H21)&lt;=$C$10,"PASS","FAIL"))</f>
        <v/>
      </c>
    </row>
    <row r="22" customFormat="false" ht="15" hidden="false" customHeight="false" outlineLevel="0" collapsed="false">
      <c r="A22" s="18" t="n">
        <v>75</v>
      </c>
      <c r="B22" s="19" t="str">
        <f aca="false">IF(OR(A22="",$C$8="",$G$8=""),"",$C$8+($G$8-$C$8)*A22/100)</f>
        <v/>
      </c>
      <c r="C22" s="20" t="n">
        <f aca="false">IF(A22="","",4+16*A22/100)</f>
        <v>16</v>
      </c>
      <c r="D22" s="21"/>
      <c r="E22" s="19" t="str">
        <f aca="false">IF(OR(D22="",C22=""),"",(D22-C22)/16*100)</f>
        <v/>
      </c>
      <c r="F22" s="22" t="str">
        <f aca="false">IF(E22="","",IF(ABS(E22)&lt;=$C$10,"PASS","FAIL"))</f>
        <v/>
      </c>
      <c r="G22" s="21"/>
      <c r="H22" s="19" t="str">
        <f aca="false">IF(OR(G22="",C22=""),"",(G22-C22)/16*100)</f>
        <v/>
      </c>
      <c r="I22" s="22" t="str">
        <f aca="false">IF(H22="","",IF(ABS(H22)&lt;=$C$10,"PASS","FAIL"))</f>
        <v/>
      </c>
    </row>
    <row r="23" customFormat="false" ht="15" hidden="false" customHeight="false" outlineLevel="0" collapsed="false">
      <c r="A23" s="18" t="n">
        <v>100</v>
      </c>
      <c r="B23" s="19" t="str">
        <f aca="false">IF(OR(A23="",$C$8="",$G$8=""),"",$C$8+($G$8-$C$8)*A23/100)</f>
        <v/>
      </c>
      <c r="C23" s="20" t="n">
        <f aca="false">IF(A23="","",4+16*A23/100)</f>
        <v>20</v>
      </c>
      <c r="D23" s="21"/>
      <c r="E23" s="19" t="str">
        <f aca="false">IF(OR(D23="",C23=""),"",(D23-C23)/16*100)</f>
        <v/>
      </c>
      <c r="F23" s="22" t="str">
        <f aca="false">IF(E23="","",IF(ABS(E23)&lt;=$C$10,"PASS","FAIL"))</f>
        <v/>
      </c>
      <c r="G23" s="21"/>
      <c r="H23" s="19" t="str">
        <f aca="false">IF(OR(G23="",C23=""),"",(G23-C23)/16*100)</f>
        <v/>
      </c>
      <c r="I23" s="22" t="str">
        <f aca="false">IF(H23="","",IF(ABS(H23)&lt;=$C$10,"PASS","FAIL"))</f>
        <v/>
      </c>
    </row>
    <row r="24" customFormat="false" ht="15" hidden="false" customHeight="false" outlineLevel="0" collapsed="false">
      <c r="A24" s="18" t="n">
        <v>75</v>
      </c>
      <c r="B24" s="19" t="str">
        <f aca="false">IF(OR(A24="",$C$8="",$G$8=""),"",$C$8+($G$8-$C$8)*A24/100)</f>
        <v/>
      </c>
      <c r="C24" s="20" t="n">
        <f aca="false">IF(A24="","",4+16*A24/100)</f>
        <v>16</v>
      </c>
      <c r="D24" s="21"/>
      <c r="E24" s="19" t="str">
        <f aca="false">IF(OR(D24="",C24=""),"",(D24-C24)/16*100)</f>
        <v/>
      </c>
      <c r="F24" s="22" t="str">
        <f aca="false">IF(E24="","",IF(ABS(E24)&lt;=$C$10,"PASS","FAIL"))</f>
        <v/>
      </c>
      <c r="G24" s="21"/>
      <c r="H24" s="19" t="str">
        <f aca="false">IF(OR(G24="",C24=""),"",(G24-C24)/16*100)</f>
        <v/>
      </c>
      <c r="I24" s="22" t="str">
        <f aca="false">IF(H24="","",IF(ABS(H24)&lt;=$C$10,"PASS","FAIL"))</f>
        <v/>
      </c>
    </row>
    <row r="25" customFormat="false" ht="15" hidden="false" customHeight="false" outlineLevel="0" collapsed="false">
      <c r="A25" s="18" t="n">
        <v>50</v>
      </c>
      <c r="B25" s="19" t="str">
        <f aca="false">IF(OR(A25="",$C$8="",$G$8=""),"",$C$8+($G$8-$C$8)*A25/100)</f>
        <v/>
      </c>
      <c r="C25" s="20" t="n">
        <f aca="false">IF(A25="","",4+16*A25/100)</f>
        <v>12</v>
      </c>
      <c r="D25" s="21"/>
      <c r="E25" s="19" t="str">
        <f aca="false">IF(OR(D25="",C25=""),"",(D25-C25)/16*100)</f>
        <v/>
      </c>
      <c r="F25" s="22" t="str">
        <f aca="false">IF(E25="","",IF(ABS(E25)&lt;=$C$10,"PASS","FAIL"))</f>
        <v/>
      </c>
      <c r="G25" s="21"/>
      <c r="H25" s="19" t="str">
        <f aca="false">IF(OR(G25="",C25=""),"",(G25-C25)/16*100)</f>
        <v/>
      </c>
      <c r="I25" s="22" t="str">
        <f aca="false">IF(H25="","",IF(ABS(H25)&lt;=$C$10,"PASS","FAIL"))</f>
        <v/>
      </c>
    </row>
    <row r="26" customFormat="false" ht="15" hidden="false" customHeight="false" outlineLevel="0" collapsed="false">
      <c r="A26" s="18" t="n">
        <v>25</v>
      </c>
      <c r="B26" s="19" t="str">
        <f aca="false">IF(OR(A26="",$C$8="",$G$8=""),"",$C$8+($G$8-$C$8)*A26/100)</f>
        <v/>
      </c>
      <c r="C26" s="20" t="n">
        <f aca="false">IF(A26="","",4+16*A26/100)</f>
        <v>8</v>
      </c>
      <c r="D26" s="21"/>
      <c r="E26" s="19" t="str">
        <f aca="false">IF(OR(D26="",C26=""),"",(D26-C26)/16*100)</f>
        <v/>
      </c>
      <c r="F26" s="22" t="str">
        <f aca="false">IF(E26="","",IF(ABS(E26)&lt;=$C$10,"PASS","FAIL"))</f>
        <v/>
      </c>
      <c r="G26" s="21"/>
      <c r="H26" s="19" t="str">
        <f aca="false">IF(OR(G26="",C26=""),"",(G26-C26)/16*100)</f>
        <v/>
      </c>
      <c r="I26" s="22" t="str">
        <f aca="false">IF(H26="","",IF(ABS(H26)&lt;=$C$10,"PASS","FAIL"))</f>
        <v/>
      </c>
    </row>
    <row r="27" customFormat="false" ht="15" hidden="false" customHeight="false" outlineLevel="0" collapsed="false">
      <c r="A27" s="18" t="n">
        <v>0</v>
      </c>
      <c r="B27" s="19" t="str">
        <f aca="false">IF(OR(A27="",$C$8="",$G$8=""),"",$C$8+($G$8-$C$8)*A27/100)</f>
        <v/>
      </c>
      <c r="C27" s="20" t="n">
        <f aca="false">IF(A27="","",4+16*A27/100)</f>
        <v>4</v>
      </c>
      <c r="D27" s="21"/>
      <c r="E27" s="19" t="str">
        <f aca="false">IF(OR(D27="",C27=""),"",(D27-C27)/16*100)</f>
        <v/>
      </c>
      <c r="F27" s="22" t="str">
        <f aca="false">IF(E27="","",IF(ABS(E27)&lt;=$C$10,"PASS","FAIL"))</f>
        <v/>
      </c>
      <c r="G27" s="21"/>
      <c r="H27" s="19" t="str">
        <f aca="false">IF(OR(G27="",C27=""),"",(G27-C27)/16*100)</f>
        <v/>
      </c>
      <c r="I27" s="22" t="str">
        <f aca="false">IF(H27="","",IF(ABS(H27)&lt;=$C$10,"PASS","FAIL"))</f>
        <v/>
      </c>
    </row>
    <row r="28" customFormat="false" ht="15" hidden="false" customHeight="false" outlineLevel="0" collapsed="false">
      <c r="A28" s="23" t="s">
        <v>50</v>
      </c>
      <c r="B28" s="23"/>
      <c r="C28" s="23"/>
      <c r="D28" s="23"/>
      <c r="E28" s="23"/>
      <c r="F28" s="23"/>
      <c r="G28" s="23"/>
      <c r="H28" s="24" t="str">
        <f aca="false">IF(COUNT($E$19:$E$27)=0,"",MAX(MAX($E$19:$E$27),-MIN($E$19:$E$27)))</f>
        <v/>
      </c>
      <c r="I28" s="24"/>
    </row>
    <row r="29" customFormat="false" ht="15" hidden="false" customHeight="false" outlineLevel="0" collapsed="false">
      <c r="A29" s="23" t="s">
        <v>51</v>
      </c>
      <c r="B29" s="23"/>
      <c r="C29" s="23"/>
      <c r="D29" s="23"/>
      <c r="E29" s="23"/>
      <c r="F29" s="23"/>
      <c r="G29" s="23"/>
      <c r="H29" s="24" t="str">
        <f aca="false">IF(COUNT($H$19:$H$27)=0,"",MAX(MAX($H$19:$H$27),-MIN($H$19:$H$27)))</f>
        <v/>
      </c>
      <c r="I29" s="24"/>
    </row>
    <row r="30" customFormat="false" ht="15" hidden="false" customHeight="false" outlineLevel="0" collapsed="false">
      <c r="A30" s="23" t="s">
        <v>52</v>
      </c>
      <c r="B30" s="23"/>
      <c r="C30" s="23"/>
      <c r="D30" s="23"/>
      <c r="E30" s="23"/>
      <c r="F30" s="23"/>
      <c r="G30" s="23"/>
      <c r="H30" s="25" t="str">
        <f aca="false">IF(COUNT($G$19:$G$27)&gt;0,IF(COUNTIF($I$19:$I$27,"FAIL")&gt;0,"FAIL","PASS"),IF(COUNT($D$19:$D$27)=0,"",IF(COUNTIF($F$19:$F$27,"FAIL")&gt;0,"FAIL","PASS")))</f>
        <v/>
      </c>
      <c r="I30" s="25"/>
    </row>
    <row r="32" customFormat="false" ht="30" hidden="false" customHeight="true" outlineLevel="0" collapsed="false">
      <c r="A32" s="26" t="s">
        <v>53</v>
      </c>
      <c r="B32" s="26"/>
      <c r="C32" s="26"/>
      <c r="D32" s="26"/>
      <c r="E32" s="26"/>
      <c r="F32" s="26"/>
      <c r="G32" s="26"/>
      <c r="H32" s="26"/>
      <c r="I32" s="26"/>
    </row>
    <row r="34" customFormat="false" ht="15" hidden="false" customHeight="true" outlineLevel="0" collapsed="false">
      <c r="A34" s="27" t="s">
        <v>54</v>
      </c>
      <c r="B34" s="27"/>
      <c r="C34" s="27"/>
      <c r="D34" s="27" t="s">
        <v>55</v>
      </c>
      <c r="E34" s="27"/>
      <c r="F34" s="27"/>
      <c r="G34" s="27" t="s">
        <v>56</v>
      </c>
      <c r="H34" s="27"/>
      <c r="I34" s="27"/>
    </row>
    <row r="35" customFormat="false" ht="21.75" hidden="false" customHeight="true" outlineLevel="0" collapsed="false">
      <c r="A35" s="28" t="s">
        <v>57</v>
      </c>
      <c r="B35" s="28"/>
      <c r="C35" s="28"/>
      <c r="D35" s="28" t="s">
        <v>57</v>
      </c>
      <c r="E35" s="28"/>
      <c r="F35" s="28"/>
      <c r="G35" s="28" t="s">
        <v>57</v>
      </c>
      <c r="H35" s="28"/>
      <c r="I35" s="28"/>
    </row>
    <row r="36" customFormat="false" ht="21.75" hidden="false" customHeight="true" outlineLevel="0" collapsed="false">
      <c r="A36" s="28" t="s">
        <v>58</v>
      </c>
      <c r="B36" s="28"/>
      <c r="C36" s="28"/>
      <c r="D36" s="28" t="s">
        <v>58</v>
      </c>
      <c r="E36" s="28"/>
      <c r="F36" s="28"/>
      <c r="G36" s="28" t="s">
        <v>58</v>
      </c>
      <c r="H36" s="28"/>
      <c r="I36" s="28"/>
    </row>
    <row r="37" customFormat="false" ht="21.75" hidden="false" customHeight="true" outlineLevel="0" collapsed="false">
      <c r="A37" s="28" t="s">
        <v>59</v>
      </c>
      <c r="B37" s="28"/>
      <c r="C37" s="28"/>
      <c r="D37" s="28" t="s">
        <v>59</v>
      </c>
      <c r="E37" s="28"/>
      <c r="F37" s="28"/>
      <c r="G37" s="28" t="s">
        <v>59</v>
      </c>
      <c r="H37" s="28"/>
      <c r="I37" s="28"/>
    </row>
  </sheetData>
  <mergeCells count="58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13:B13"/>
    <mergeCell ref="C13:D13"/>
    <mergeCell ref="E13:F13"/>
    <mergeCell ref="G13:I13"/>
    <mergeCell ref="A14:B14"/>
    <mergeCell ref="C14:D14"/>
    <mergeCell ref="E14:F14"/>
    <mergeCell ref="G14:I14"/>
    <mergeCell ref="A15:B15"/>
    <mergeCell ref="C15:D15"/>
    <mergeCell ref="E15:F15"/>
    <mergeCell ref="G15:I15"/>
    <mergeCell ref="A17:I17"/>
    <mergeCell ref="A28:G28"/>
    <mergeCell ref="H28:I28"/>
    <mergeCell ref="A29:G29"/>
    <mergeCell ref="H29:I29"/>
    <mergeCell ref="A30:G30"/>
    <mergeCell ref="H30:I30"/>
    <mergeCell ref="A32:I32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</mergeCells>
  <conditionalFormatting sqref="A1:I4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5" min="3" style="0" width="12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1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60</v>
      </c>
      <c r="B2" s="10"/>
      <c r="C2" s="10"/>
      <c r="D2" s="10"/>
      <c r="E2" s="11" t="s">
        <v>61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23</v>
      </c>
      <c r="B6" s="14"/>
      <c r="C6" s="15" t="s">
        <v>62</v>
      </c>
      <c r="D6" s="15"/>
      <c r="E6" s="14" t="s">
        <v>24</v>
      </c>
      <c r="F6" s="14"/>
      <c r="G6" s="15" t="s">
        <v>63</v>
      </c>
      <c r="H6" s="15"/>
      <c r="I6" s="15"/>
    </row>
    <row r="7" customFormat="false" ht="15" hidden="false" customHeight="true" outlineLevel="0" collapsed="false">
      <c r="A7" s="14" t="s">
        <v>25</v>
      </c>
      <c r="B7" s="14"/>
      <c r="C7" s="15" t="s">
        <v>64</v>
      </c>
      <c r="D7" s="15"/>
      <c r="E7" s="14" t="s">
        <v>26</v>
      </c>
      <c r="F7" s="14"/>
      <c r="G7" s="15" t="s">
        <v>65</v>
      </c>
      <c r="H7" s="15"/>
      <c r="I7" s="15"/>
    </row>
    <row r="8" customFormat="false" ht="15" hidden="false" customHeight="true" outlineLevel="0" collapsed="false">
      <c r="A8" s="14" t="s">
        <v>27</v>
      </c>
      <c r="B8" s="14"/>
      <c r="C8" s="15" t="n">
        <v>0</v>
      </c>
      <c r="D8" s="15"/>
      <c r="E8" s="14" t="s">
        <v>28</v>
      </c>
      <c r="F8" s="14"/>
      <c r="G8" s="15" t="n">
        <v>16</v>
      </c>
      <c r="H8" s="15"/>
      <c r="I8" s="15"/>
    </row>
    <row r="9" customFormat="false" ht="15" hidden="false" customHeight="true" outlineLevel="0" collapsed="false">
      <c r="A9" s="14" t="s">
        <v>29</v>
      </c>
      <c r="B9" s="14"/>
      <c r="C9" s="15" t="s">
        <v>66</v>
      </c>
      <c r="D9" s="15"/>
      <c r="E9" s="14" t="s">
        <v>30</v>
      </c>
      <c r="F9" s="14"/>
      <c r="G9" s="15" t="s">
        <v>67</v>
      </c>
      <c r="H9" s="15"/>
      <c r="I9" s="15"/>
    </row>
    <row r="10" customFormat="false" ht="15" hidden="false" customHeight="true" outlineLevel="0" collapsed="false">
      <c r="A10" s="14" t="s">
        <v>31</v>
      </c>
      <c r="B10" s="14"/>
      <c r="C10" s="15" t="n">
        <v>0.25</v>
      </c>
      <c r="D10" s="15"/>
      <c r="E10" s="14" t="s">
        <v>32</v>
      </c>
      <c r="F10" s="14"/>
      <c r="G10" s="15" t="s">
        <v>68</v>
      </c>
      <c r="H10" s="15"/>
      <c r="I10" s="15"/>
    </row>
    <row r="12" customFormat="false" ht="15" hidden="false" customHeight="false" outlineLevel="0" collapsed="false">
      <c r="A12" s="13" t="s">
        <v>33</v>
      </c>
      <c r="B12" s="13"/>
      <c r="C12" s="13"/>
      <c r="D12" s="13"/>
      <c r="E12" s="13"/>
      <c r="F12" s="13"/>
      <c r="G12" s="13"/>
      <c r="H12" s="13"/>
      <c r="I12" s="13"/>
    </row>
    <row r="13" customFormat="false" ht="15" hidden="false" customHeight="true" outlineLevel="0" collapsed="false">
      <c r="A13" s="14" t="s">
        <v>34</v>
      </c>
      <c r="B13" s="14"/>
      <c r="C13" s="15" t="s">
        <v>69</v>
      </c>
      <c r="D13" s="15"/>
      <c r="E13" s="14" t="s">
        <v>35</v>
      </c>
      <c r="F13" s="14"/>
      <c r="G13" s="15" t="s">
        <v>70</v>
      </c>
      <c r="H13" s="15"/>
      <c r="I13" s="15"/>
    </row>
    <row r="14" customFormat="false" ht="15" hidden="false" customHeight="true" outlineLevel="0" collapsed="false">
      <c r="A14" s="14" t="s">
        <v>36</v>
      </c>
      <c r="B14" s="14"/>
      <c r="C14" s="16" t="n">
        <v>46477</v>
      </c>
      <c r="D14" s="16"/>
      <c r="E14" s="14" t="s">
        <v>37</v>
      </c>
      <c r="F14" s="14"/>
      <c r="G14" s="16" t="n">
        <v>46307</v>
      </c>
      <c r="H14" s="16"/>
      <c r="I14" s="16"/>
    </row>
    <row r="15" customFormat="false" ht="15" hidden="false" customHeight="true" outlineLevel="0" collapsed="false">
      <c r="A15" s="14" t="s">
        <v>38</v>
      </c>
      <c r="B15" s="14"/>
      <c r="C15" s="15" t="n">
        <v>29</v>
      </c>
      <c r="D15" s="15"/>
      <c r="E15" s="14" t="s">
        <v>39</v>
      </c>
      <c r="F15" s="14"/>
      <c r="G15" s="15" t="s">
        <v>71</v>
      </c>
      <c r="H15" s="15"/>
      <c r="I15" s="15"/>
    </row>
    <row r="17" customFormat="false" ht="15" hidden="false" customHeight="false" outlineLevel="0" collapsed="false">
      <c r="A17" s="13" t="s">
        <v>40</v>
      </c>
      <c r="B17" s="13"/>
      <c r="C17" s="13"/>
      <c r="D17" s="13"/>
      <c r="E17" s="13"/>
      <c r="F17" s="13"/>
      <c r="G17" s="13"/>
      <c r="H17" s="13"/>
      <c r="I17" s="13"/>
    </row>
    <row r="18" customFormat="false" ht="45" hidden="false" customHeight="true" outlineLevel="0" collapsed="false">
      <c r="A18" s="17" t="s">
        <v>41</v>
      </c>
      <c r="B18" s="17" t="s">
        <v>42</v>
      </c>
      <c r="C18" s="17" t="s">
        <v>43</v>
      </c>
      <c r="D18" s="17" t="s">
        <v>44</v>
      </c>
      <c r="E18" s="17" t="s">
        <v>45</v>
      </c>
      <c r="F18" s="17" t="s">
        <v>46</v>
      </c>
      <c r="G18" s="17" t="s">
        <v>47</v>
      </c>
      <c r="H18" s="17" t="s">
        <v>48</v>
      </c>
      <c r="I18" s="17" t="s">
        <v>49</v>
      </c>
    </row>
    <row r="19" customFormat="false" ht="15" hidden="false" customHeight="false" outlineLevel="0" collapsed="false">
      <c r="A19" s="18" t="n">
        <v>0</v>
      </c>
      <c r="B19" s="19" t="n">
        <f aca="false">IF(OR(A19="",$C$8="",$G$8=""),"",$C$8+($G$8-$C$8)*A19/100)</f>
        <v>0</v>
      </c>
      <c r="C19" s="20" t="n">
        <f aca="false">IF(A19="","",4+16*A19/100)</f>
        <v>4</v>
      </c>
      <c r="D19" s="21" t="n">
        <v>4.012</v>
      </c>
      <c r="E19" s="19" t="n">
        <f aca="false">IF(OR(D19="",C19=""),"",(D19-C19)/16*100)</f>
        <v>0.0749999999999973</v>
      </c>
      <c r="F19" s="22" t="str">
        <f aca="false">IF(E19="","",IF(ABS(E19)&lt;=$C$10,"PASS","FAIL"))</f>
        <v>PASS</v>
      </c>
      <c r="G19" s="21" t="n">
        <v>4.001</v>
      </c>
      <c r="H19" s="19" t="n">
        <f aca="false">IF(OR(G19="",C19=""),"",(G19-C19)/16*100)</f>
        <v>0.00625000000000209</v>
      </c>
      <c r="I19" s="22" t="str">
        <f aca="false">IF(H19="","",IF(ABS(H19)&lt;=$C$10,"PASS","FAIL"))</f>
        <v>PASS</v>
      </c>
    </row>
    <row r="20" customFormat="false" ht="15" hidden="false" customHeight="false" outlineLevel="0" collapsed="false">
      <c r="A20" s="18" t="n">
        <v>25</v>
      </c>
      <c r="B20" s="19" t="n">
        <f aca="false">IF(OR(A20="",$C$8="",$G$8=""),"",$C$8+($G$8-$C$8)*A20/100)</f>
        <v>4</v>
      </c>
      <c r="C20" s="20" t="n">
        <f aca="false">IF(A20="","",4+16*A20/100)</f>
        <v>8</v>
      </c>
      <c r="D20" s="21" t="n">
        <v>8.031</v>
      </c>
      <c r="E20" s="19" t="n">
        <f aca="false">IF(OR(D20="",C20=""),"",(D20-C20)/16*100)</f>
        <v>0.193750000000004</v>
      </c>
      <c r="F20" s="22" t="str">
        <f aca="false">IF(E20="","",IF(ABS(E20)&lt;=$C$10,"PASS","FAIL"))</f>
        <v>PASS</v>
      </c>
      <c r="G20" s="21" t="n">
        <v>8.003</v>
      </c>
      <c r="H20" s="19" t="n">
        <f aca="false">IF(OR(G20="",C20=""),"",(G20-C20)/16*100)</f>
        <v>0.0187500000000007</v>
      </c>
      <c r="I20" s="22" t="str">
        <f aca="false">IF(H20="","",IF(ABS(H20)&lt;=$C$10,"PASS","FAIL"))</f>
        <v>PASS</v>
      </c>
    </row>
    <row r="21" customFormat="false" ht="15" hidden="false" customHeight="false" outlineLevel="0" collapsed="false">
      <c r="A21" s="18" t="n">
        <v>50</v>
      </c>
      <c r="B21" s="19" t="n">
        <f aca="false">IF(OR(A21="",$C$8="",$G$8=""),"",$C$8+($G$8-$C$8)*A21/100)</f>
        <v>8</v>
      </c>
      <c r="C21" s="20" t="n">
        <f aca="false">IF(A21="","",4+16*A21/100)</f>
        <v>12</v>
      </c>
      <c r="D21" s="21" t="n">
        <v>12.058</v>
      </c>
      <c r="E21" s="19" t="n">
        <f aca="false">IF(OR(D21="",C21=""),"",(D21-C21)/16*100)</f>
        <v>0.362499999999999</v>
      </c>
      <c r="F21" s="22" t="str">
        <f aca="false">IF(E21="","",IF(ABS(E21)&lt;=$C$10,"PASS","FAIL"))</f>
        <v>FAIL</v>
      </c>
      <c r="G21" s="21" t="n">
        <v>12.002</v>
      </c>
      <c r="H21" s="19" t="n">
        <f aca="false">IF(OR(G21="",C21=""),"",(G21-C21)/16*100)</f>
        <v>0.0125000000000042</v>
      </c>
      <c r="I21" s="22" t="str">
        <f aca="false">IF(H21="","",IF(ABS(H21)&lt;=$C$10,"PASS","FAIL"))</f>
        <v>PASS</v>
      </c>
    </row>
    <row r="22" customFormat="false" ht="15" hidden="false" customHeight="false" outlineLevel="0" collapsed="false">
      <c r="A22" s="18" t="n">
        <v>75</v>
      </c>
      <c r="B22" s="19" t="n">
        <f aca="false">IF(OR(A22="",$C$8="",$G$8=""),"",$C$8+($G$8-$C$8)*A22/100)</f>
        <v>12</v>
      </c>
      <c r="C22" s="20" t="n">
        <f aca="false">IF(A22="","",4+16*A22/100)</f>
        <v>16</v>
      </c>
      <c r="D22" s="21" t="n">
        <v>16.071</v>
      </c>
      <c r="E22" s="19" t="n">
        <f aca="false">IF(OR(D22="",C22=""),"",(D22-C22)/16*100)</f>
        <v>0.443750000000009</v>
      </c>
      <c r="F22" s="22" t="str">
        <f aca="false">IF(E22="","",IF(ABS(E22)&lt;=$C$10,"PASS","FAIL"))</f>
        <v>FAIL</v>
      </c>
      <c r="G22" s="21" t="n">
        <v>15.998</v>
      </c>
      <c r="H22" s="19" t="n">
        <f aca="false">IF(OR(G22="",C22=""),"",(G22-C22)/16*100)</f>
        <v>-0.0125000000000042</v>
      </c>
      <c r="I22" s="22" t="str">
        <f aca="false">IF(H22="","",IF(ABS(H22)&lt;=$C$10,"PASS","FAIL"))</f>
        <v>PASS</v>
      </c>
    </row>
    <row r="23" customFormat="false" ht="15" hidden="false" customHeight="false" outlineLevel="0" collapsed="false">
      <c r="A23" s="18" t="n">
        <v>100</v>
      </c>
      <c r="B23" s="19" t="n">
        <f aca="false">IF(OR(A23="",$C$8="",$G$8=""),"",$C$8+($G$8-$C$8)*A23/100)</f>
        <v>16</v>
      </c>
      <c r="C23" s="20" t="n">
        <f aca="false">IF(A23="","",4+16*A23/100)</f>
        <v>20</v>
      </c>
      <c r="D23" s="21" t="n">
        <v>20.079</v>
      </c>
      <c r="E23" s="19" t="n">
        <f aca="false">IF(OR(D23="",C23=""),"",(D23-C23)/16*100)</f>
        <v>0.493750000000004</v>
      </c>
      <c r="F23" s="22" t="str">
        <f aca="false">IF(E23="","",IF(ABS(E23)&lt;=$C$10,"PASS","FAIL"))</f>
        <v>FAIL</v>
      </c>
      <c r="G23" s="21" t="n">
        <v>20.002</v>
      </c>
      <c r="H23" s="19" t="n">
        <f aca="false">IF(OR(G23="",C23=""),"",(G23-C23)/16*100)</f>
        <v>0.0124999999999931</v>
      </c>
      <c r="I23" s="22" t="str">
        <f aca="false">IF(H23="","",IF(ABS(H23)&lt;=$C$10,"PASS","FAIL"))</f>
        <v>PASS</v>
      </c>
    </row>
    <row r="24" customFormat="false" ht="15" hidden="false" customHeight="false" outlineLevel="0" collapsed="false">
      <c r="A24" s="18" t="n">
        <v>75</v>
      </c>
      <c r="B24" s="19" t="n">
        <f aca="false">IF(OR(A24="",$C$8="",$G$8=""),"",$C$8+($G$8-$C$8)*A24/100)</f>
        <v>12</v>
      </c>
      <c r="C24" s="20" t="n">
        <f aca="false">IF(A24="","",4+16*A24/100)</f>
        <v>16</v>
      </c>
      <c r="D24" s="21" t="n">
        <v>16.068</v>
      </c>
      <c r="E24" s="19" t="n">
        <f aca="false">IF(OR(D24="",C24=""),"",(D24-C24)/16*100)</f>
        <v>0.425000000000009</v>
      </c>
      <c r="F24" s="22" t="str">
        <f aca="false">IF(E24="","",IF(ABS(E24)&lt;=$C$10,"PASS","FAIL"))</f>
        <v>FAIL</v>
      </c>
      <c r="G24" s="21" t="n">
        <v>16.001</v>
      </c>
      <c r="H24" s="19" t="n">
        <f aca="false">IF(OR(G24="",C24=""),"",(G24-C24)/16*100)</f>
        <v>0.00625000000000764</v>
      </c>
      <c r="I24" s="22" t="str">
        <f aca="false">IF(H24="","",IF(ABS(H24)&lt;=$C$10,"PASS","FAIL"))</f>
        <v>PASS</v>
      </c>
    </row>
    <row r="25" customFormat="false" ht="15" hidden="false" customHeight="false" outlineLevel="0" collapsed="false">
      <c r="A25" s="18" t="n">
        <v>50</v>
      </c>
      <c r="B25" s="19" t="n">
        <f aca="false">IF(OR(A25="",$C$8="",$G$8=""),"",$C$8+($G$8-$C$8)*A25/100)</f>
        <v>8</v>
      </c>
      <c r="C25" s="20" t="n">
        <f aca="false">IF(A25="","",4+16*A25/100)</f>
        <v>12</v>
      </c>
      <c r="D25" s="21" t="n">
        <v>12.052</v>
      </c>
      <c r="E25" s="19" t="n">
        <f aca="false">IF(OR(D25="",C25=""),"",(D25-C25)/16*100)</f>
        <v>0.324999999999998</v>
      </c>
      <c r="F25" s="22" t="str">
        <f aca="false">IF(E25="","",IF(ABS(E25)&lt;=$C$10,"PASS","FAIL"))</f>
        <v>FAIL</v>
      </c>
      <c r="G25" s="21" t="n">
        <v>12.004</v>
      </c>
      <c r="H25" s="19" t="n">
        <f aca="false">IF(OR(G25="",C25=""),"",(G25-C25)/16*100)</f>
        <v>0.0249999999999972</v>
      </c>
      <c r="I25" s="22" t="str">
        <f aca="false">IF(H25="","",IF(ABS(H25)&lt;=$C$10,"PASS","FAIL"))</f>
        <v>PASS</v>
      </c>
    </row>
    <row r="26" customFormat="false" ht="15" hidden="false" customHeight="false" outlineLevel="0" collapsed="false">
      <c r="A26" s="18" t="n">
        <v>25</v>
      </c>
      <c r="B26" s="19" t="n">
        <f aca="false">IF(OR(A26="",$C$8="",$G$8=""),"",$C$8+($G$8-$C$8)*A26/100)</f>
        <v>4</v>
      </c>
      <c r="C26" s="20" t="n">
        <f aca="false">IF(A26="","",4+16*A26/100)</f>
        <v>8</v>
      </c>
      <c r="D26" s="21" t="n">
        <v>8.027</v>
      </c>
      <c r="E26" s="19" t="n">
        <f aca="false">IF(OR(D26="",C26=""),"",(D26-C26)/16*100)</f>
        <v>0.168749999999995</v>
      </c>
      <c r="F26" s="22" t="str">
        <f aca="false">IF(E26="","",IF(ABS(E26)&lt;=$C$10,"PASS","FAIL"))</f>
        <v>PASS</v>
      </c>
      <c r="G26" s="21" t="n">
        <v>8.002</v>
      </c>
      <c r="H26" s="19" t="n">
        <f aca="false">IF(OR(G26="",C26=""),"",(G26-C26)/16*100)</f>
        <v>0.0125000000000042</v>
      </c>
      <c r="I26" s="22" t="str">
        <f aca="false">IF(H26="","",IF(ABS(H26)&lt;=$C$10,"PASS","FAIL"))</f>
        <v>PASS</v>
      </c>
    </row>
    <row r="27" customFormat="false" ht="15" hidden="false" customHeight="false" outlineLevel="0" collapsed="false">
      <c r="A27" s="18" t="n">
        <v>0</v>
      </c>
      <c r="B27" s="19" t="n">
        <f aca="false">IF(OR(A27="",$C$8="",$G$8=""),"",$C$8+($G$8-$C$8)*A27/100)</f>
        <v>0</v>
      </c>
      <c r="C27" s="20" t="n">
        <f aca="false">IF(A27="","",4+16*A27/100)</f>
        <v>4</v>
      </c>
      <c r="D27" s="21" t="n">
        <v>4.01</v>
      </c>
      <c r="E27" s="19" t="n">
        <f aca="false">IF(OR(D27="",C27=""),"",(D27-C27)/16*100)</f>
        <v>0.0624999999999987</v>
      </c>
      <c r="F27" s="22" t="str">
        <f aca="false">IF(E27="","",IF(ABS(E27)&lt;=$C$10,"PASS","FAIL"))</f>
        <v>PASS</v>
      </c>
      <c r="G27" s="21" t="n">
        <v>3.999</v>
      </c>
      <c r="H27" s="19" t="n">
        <f aca="false">IF(OR(G27="",C27=""),"",(G27-C27)/16*100)</f>
        <v>-0.00624999999999931</v>
      </c>
      <c r="I27" s="22" t="str">
        <f aca="false">IF(H27="","",IF(ABS(H27)&lt;=$C$10,"PASS","FAIL"))</f>
        <v>PASS</v>
      </c>
    </row>
    <row r="28" customFormat="false" ht="15" hidden="false" customHeight="false" outlineLevel="0" collapsed="false">
      <c r="A28" s="23" t="s">
        <v>50</v>
      </c>
      <c r="B28" s="23"/>
      <c r="C28" s="23"/>
      <c r="D28" s="23"/>
      <c r="E28" s="23"/>
      <c r="F28" s="23"/>
      <c r="G28" s="23"/>
      <c r="H28" s="24" t="n">
        <f aca="false">IF(COUNT($E$19:$E$27)=0,"",MAX(MAX($E$19:$E$27),-MIN($E$19:$E$27)))</f>
        <v>0.493750000000004</v>
      </c>
      <c r="I28" s="24"/>
    </row>
    <row r="29" customFormat="false" ht="15" hidden="false" customHeight="false" outlineLevel="0" collapsed="false">
      <c r="A29" s="23" t="s">
        <v>51</v>
      </c>
      <c r="B29" s="23"/>
      <c r="C29" s="23"/>
      <c r="D29" s="23"/>
      <c r="E29" s="23"/>
      <c r="F29" s="23"/>
      <c r="G29" s="23"/>
      <c r="H29" s="24" t="n">
        <f aca="false">IF(COUNT($H$19:$H$27)=0,"",MAX(MAX($H$19:$H$27),-MIN($H$19:$H$27)))</f>
        <v>0.0249999999999972</v>
      </c>
      <c r="I29" s="24"/>
    </row>
    <row r="30" customFormat="false" ht="15" hidden="false" customHeight="false" outlineLevel="0" collapsed="false">
      <c r="A30" s="23" t="s">
        <v>52</v>
      </c>
      <c r="B30" s="23"/>
      <c r="C30" s="23"/>
      <c r="D30" s="23"/>
      <c r="E30" s="23"/>
      <c r="F30" s="23"/>
      <c r="G30" s="23"/>
      <c r="H30" s="25" t="str">
        <f aca="false">IF(COUNT($G$19:$G$27)&gt;0,IF(COUNTIF($I$19:$I$27,"FAIL")&gt;0,"FAIL","PASS"),IF(COUNT($D$19:$D$27)=0,"",IF(COUNTIF($F$19:$F$27,"FAIL")&gt;0,"FAIL","PASS")))</f>
        <v>PASS</v>
      </c>
      <c r="I30" s="25"/>
    </row>
    <row r="32" customFormat="false" ht="30" hidden="false" customHeight="true" outlineLevel="0" collapsed="false">
      <c r="A32" s="26" t="s">
        <v>53</v>
      </c>
      <c r="B32" s="26"/>
      <c r="C32" s="26"/>
      <c r="D32" s="26"/>
      <c r="E32" s="26"/>
      <c r="F32" s="26"/>
      <c r="G32" s="26"/>
      <c r="H32" s="26"/>
      <c r="I32" s="26"/>
    </row>
    <row r="34" customFormat="false" ht="15" hidden="false" customHeight="true" outlineLevel="0" collapsed="false">
      <c r="A34" s="27" t="s">
        <v>54</v>
      </c>
      <c r="B34" s="27"/>
      <c r="C34" s="27"/>
      <c r="D34" s="27" t="s">
        <v>55</v>
      </c>
      <c r="E34" s="27"/>
      <c r="F34" s="27"/>
      <c r="G34" s="27" t="s">
        <v>56</v>
      </c>
      <c r="H34" s="27"/>
      <c r="I34" s="27"/>
    </row>
    <row r="35" customFormat="false" ht="21.75" hidden="false" customHeight="true" outlineLevel="0" collapsed="false">
      <c r="A35" s="28" t="s">
        <v>57</v>
      </c>
      <c r="B35" s="28"/>
      <c r="C35" s="28"/>
      <c r="D35" s="28" t="s">
        <v>57</v>
      </c>
      <c r="E35" s="28"/>
      <c r="F35" s="28"/>
      <c r="G35" s="28" t="s">
        <v>57</v>
      </c>
      <c r="H35" s="28"/>
      <c r="I35" s="28"/>
    </row>
    <row r="36" customFormat="false" ht="21.75" hidden="false" customHeight="true" outlineLevel="0" collapsed="false">
      <c r="A36" s="28" t="s">
        <v>58</v>
      </c>
      <c r="B36" s="28"/>
      <c r="C36" s="28"/>
      <c r="D36" s="28" t="s">
        <v>58</v>
      </c>
      <c r="E36" s="28"/>
      <c r="F36" s="28"/>
      <c r="G36" s="28" t="s">
        <v>58</v>
      </c>
      <c r="H36" s="28"/>
      <c r="I36" s="28"/>
    </row>
    <row r="37" customFormat="false" ht="21.75" hidden="false" customHeight="true" outlineLevel="0" collapsed="false">
      <c r="A37" s="28" t="s">
        <v>59</v>
      </c>
      <c r="B37" s="28"/>
      <c r="C37" s="28"/>
      <c r="D37" s="28" t="s">
        <v>59</v>
      </c>
      <c r="E37" s="28"/>
      <c r="F37" s="28"/>
      <c r="G37" s="28" t="s">
        <v>59</v>
      </c>
      <c r="H37" s="28"/>
      <c r="I37" s="28"/>
    </row>
  </sheetData>
  <mergeCells count="58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2:I12"/>
    <mergeCell ref="A13:B13"/>
    <mergeCell ref="C13:D13"/>
    <mergeCell ref="E13:F13"/>
    <mergeCell ref="G13:I13"/>
    <mergeCell ref="A14:B14"/>
    <mergeCell ref="C14:D14"/>
    <mergeCell ref="E14:F14"/>
    <mergeCell ref="G14:I14"/>
    <mergeCell ref="A15:B15"/>
    <mergeCell ref="C15:D15"/>
    <mergeCell ref="E15:F15"/>
    <mergeCell ref="G15:I15"/>
    <mergeCell ref="A17:I17"/>
    <mergeCell ref="A28:G28"/>
    <mergeCell ref="H28:I28"/>
    <mergeCell ref="A29:G29"/>
    <mergeCell ref="H29:I29"/>
    <mergeCell ref="A30:G30"/>
    <mergeCell ref="H30:I30"/>
    <mergeCell ref="A32:I32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</mergeCells>
  <conditionalFormatting sqref="A1:I4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2026-10-13T02:52:47Z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Pressure Transmitter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