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Example!$A$1:$J$29</definedName>
    <definedName function="false" hidden="false" localSheetId="1" name="_xlnm.Print_Area" vbProcedure="false">Template!$A$1:$J$29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<sst xmlns="http://schemas.openxmlformats.org/spreadsheetml/2006/main" count="120" uniqueCount="70">
  <si>
    <t xml:space="preserve">HOW TO USE: PRESSURE SWITCH CALIBRATION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</si>
  <si>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</si>
  <si>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</si>
  <si>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</si>
  <si>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</si>
  <si>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set point, trip direction and allowed tolerance from the instrument data sheet or alarm and trip list.</t>
  </si>
  <si>
    <t xml:space="preserve">2. Connect a continuity tester or multimeter across the contact used in the circuit.</t>
  </si>
  <si>
    <t xml:space="preserve">3. Raise the pressure slowly near the set point and record the trip value; lower it until the contact resets and record the reset value. Repeat three times.</t>
  </si>
  <si>
    <t xml:space="preserve">4. If the trip is out of tolerance, adjust the range screw and record three as left trials.</t>
  </si>
  <si>
    <t xml:space="preserve">5. Check repeatability and deadband, then sign the report.</t>
  </si>
  <si>
    <t xml:space="preserve">What the formulas do</t>
  </si>
  <si>
    <t xml:space="preserve">• Deadband = |trip − reset|.</t>
  </si>
  <si>
    <t xml:space="preserve">• Deviation = trip − set point.</t>
  </si>
  <si>
    <t xml:space="preserve">• Result uses as left values when present, otherwise as found; PASS when |deviation| ≤ tolerance.</t>
  </si>
  <si>
    <t xml:space="preserve">• Repeatability = highest trip − lowest trip over the trials.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</si>
  <si>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</si>
  <si>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</si>
  <si>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PRESSURE SWITCH CALIBRATION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</si>
  <si>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</si>
  <si>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</si>
  <si>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</si>
  <si>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Switch details</t>
  </si>
  <si>
    <t xml:space="preserve">Tag number</t>
  </si>
  <si>
    <t xml:space="preserve">Service</t>
  </si>
  <si>
    <t xml:space="preserve">Make and model</t>
  </si>
  <si>
    <t xml:space="preserve">Serial number</t>
  </si>
  <si>
    <t xml:space="preserve">Adjustable range</t>
  </si>
  <si>
    <t xml:space="preserve">Unit</t>
  </si>
  <si>
    <t xml:space="preserve">Set point</t>
  </si>
  <si>
    <t xml:space="preserve">Trip on</t>
  </si>
  <si>
    <t xml:space="preserve">Set point tolerance (±)</t>
  </si>
  <si>
    <t xml:space="preserve">Contact used</t>
  </si>
  <si>
    <t xml:space="preserve">Test equipment</t>
  </si>
  <si>
    <t xml:space="preserve">Pressure standard</t>
  </si>
  <si>
    <t xml:space="preserve">Standard certificate no</t>
  </si>
  <si>
    <t xml:space="preserve">Calibration date</t>
  </si>
  <si>
    <t xml:space="preserve">Work order no</t>
  </si>
  <si>
    <t xml:space="preserve">Trip and reset test</t>
  </si>
  <si>
    <t xml:space="preserve">Trial</t>
  </si>
  <si>
    <t xml:space="preserve">As found trip</t>
  </si>
  <si>
    <t xml:space="preserve">As found reset</t>
  </si>
  <si>
    <t xml:space="preserve">As found deadband</t>
  </si>
  <si>
    <t xml:space="preserve">As found deviation from SP</t>
  </si>
  <si>
    <t xml:space="preserve">As left trip</t>
  </si>
  <si>
    <t xml:space="preserve">As left reset</t>
  </si>
  <si>
    <t xml:space="preserve">As left deadband</t>
  </si>
  <si>
    <t xml:space="preserve">As left deviation from SP</t>
  </si>
  <si>
    <t xml:space="preserve">Result</t>
  </si>
  <si>
    <t xml:space="preserve">As left repeatability (max − min trip)</t>
  </si>
  <si>
    <t xml:space="preserve">As left average deadband</t>
  </si>
  <si>
    <t xml:space="preserve">Overall result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</si>
  <si>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</si>
  <si>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</si>
  <si>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</si>
  <si>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</si>
  <si>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</si>
  <si>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</si>
  <si>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</si>
  <si>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PSH 1105 01      Rev: 0</t>
  </si>
  <si>
    <t xml:space="preserve">PSH 1105</t>
  </si>
  <si>
    <t xml:space="preserve">Air receiver high pressure</t>
  </si>
  <si>
    <t xml:space="preserve">Danfoss KPS 35</t>
  </si>
  <si>
    <t xml:space="preserve">KPS 60113</t>
  </si>
  <si>
    <t xml:space="preserve">0 to 16 bar</t>
  </si>
  <si>
    <t xml:space="preserve">bar</t>
  </si>
  <si>
    <t xml:space="preserve">Rising</t>
  </si>
  <si>
    <t xml:space="preserve">NO, opens on trip</t>
  </si>
  <si>
    <t xml:space="preserve">Druck DPI 620</t>
  </si>
  <si>
    <t xml:space="preserve">NABL/CC 24118</t>
  </si>
  <si>
    <t xml:space="preserve">WO 26 0433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</si>
</sst>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9" min="2" style="0" width="11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0"/>
      <c r="F2" s="11" t="s">
        <v>19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22</v>
      </c>
      <c r="B6" s="14"/>
      <c r="C6" s="15"/>
      <c r="D6" s="15"/>
      <c r="E6" s="15"/>
      <c r="F6" s="14" t="s">
        <v>23</v>
      </c>
      <c r="G6" s="14"/>
      <c r="H6" s="15"/>
      <c r="I6" s="15"/>
      <c r="J6" s="15"/>
    </row>
    <row r="7" customFormat="false" ht="15" hidden="false" customHeight="true" outlineLevel="0" collapsed="false">
      <c r="A7" s="14" t="s">
        <v>24</v>
      </c>
      <c r="B7" s="14"/>
      <c r="C7" s="15"/>
      <c r="D7" s="15"/>
      <c r="E7" s="15"/>
      <c r="F7" s="14" t="s">
        <v>25</v>
      </c>
      <c r="G7" s="14"/>
      <c r="H7" s="15"/>
      <c r="I7" s="15"/>
      <c r="J7" s="15"/>
    </row>
    <row r="8" customFormat="false" ht="15" hidden="false" customHeight="true" outlineLevel="0" collapsed="false">
      <c r="A8" s="14" t="s">
        <v>26</v>
      </c>
      <c r="B8" s="14"/>
      <c r="C8" s="15"/>
      <c r="D8" s="15"/>
      <c r="E8" s="15"/>
      <c r="F8" s="14" t="s">
        <v>27</v>
      </c>
      <c r="G8" s="14"/>
      <c r="H8" s="15"/>
      <c r="I8" s="15"/>
      <c r="J8" s="15"/>
    </row>
    <row r="9" customFormat="false" ht="15" hidden="false" customHeight="true" outlineLevel="0" collapsed="false">
      <c r="A9" s="14" t="s">
        <v>28</v>
      </c>
      <c r="B9" s="14"/>
      <c r="C9" s="15"/>
      <c r="D9" s="15"/>
      <c r="E9" s="15"/>
      <c r="F9" s="14" t="s">
        <v>29</v>
      </c>
      <c r="G9" s="14"/>
      <c r="H9" s="15"/>
      <c r="I9" s="15"/>
      <c r="J9" s="15"/>
    </row>
    <row r="10" customFormat="false" ht="15" hidden="false" customHeight="true" outlineLevel="0" collapsed="false">
      <c r="A10" s="14" t="s">
        <v>30</v>
      </c>
      <c r="B10" s="14"/>
      <c r="C10" s="15"/>
      <c r="D10" s="15"/>
      <c r="E10" s="15"/>
      <c r="F10" s="14" t="s">
        <v>31</v>
      </c>
      <c r="G10" s="14"/>
      <c r="H10" s="15"/>
      <c r="I10" s="15"/>
      <c r="J10" s="15"/>
    </row>
    <row r="12" customFormat="false" ht="15" hidden="false" customHeight="false" outlineLevel="0" collapsed="false">
      <c r="A12" s="13" t="s">
        <v>32</v>
      </c>
      <c r="B12" s="13"/>
      <c r="C12" s="13"/>
      <c r="D12" s="13"/>
      <c r="E12" s="13"/>
      <c r="F12" s="13"/>
      <c r="G12" s="13"/>
      <c r="H12" s="13"/>
      <c r="I12" s="13"/>
      <c r="J12" s="13"/>
    </row>
    <row r="13" customFormat="false" ht="15" hidden="false" customHeight="true" outlineLevel="0" collapsed="false">
      <c r="A13" s="14" t="s">
        <v>33</v>
      </c>
      <c r="B13" s="14"/>
      <c r="C13" s="15"/>
      <c r="D13" s="15"/>
      <c r="E13" s="15"/>
      <c r="F13" s="14" t="s">
        <v>34</v>
      </c>
      <c r="G13" s="14"/>
      <c r="H13" s="15"/>
      <c r="I13" s="15"/>
      <c r="J13" s="15"/>
    </row>
    <row r="14" customFormat="false" ht="15" hidden="false" customHeight="true" outlineLevel="0" collapsed="false">
      <c r="A14" s="14" t="s">
        <v>35</v>
      </c>
      <c r="B14" s="14"/>
      <c r="C14" s="16"/>
      <c r="D14" s="16"/>
      <c r="E14" s="16"/>
      <c r="F14" s="14" t="s">
        <v>36</v>
      </c>
      <c r="G14" s="14"/>
      <c r="H14" s="15"/>
      <c r="I14" s="15"/>
      <c r="J14" s="15"/>
    </row>
    <row r="16" customFormat="false" ht="15" hidden="false" customHeight="false" outlineLevel="0" collapsed="false">
      <c r="A16" s="13" t="s">
        <v>37</v>
      </c>
      <c r="B16" s="13"/>
      <c r="C16" s="13"/>
      <c r="D16" s="13"/>
      <c r="E16" s="13"/>
      <c r="F16" s="13"/>
      <c r="G16" s="13"/>
      <c r="H16" s="13"/>
      <c r="I16" s="13"/>
      <c r="J16" s="13"/>
    </row>
    <row r="17" customFormat="false" ht="60" hidden="false" customHeight="true" outlineLevel="0" collapsed="false">
      <c r="A17" s="17" t="s">
        <v>38</v>
      </c>
      <c r="B17" s="17" t="s">
        <v>39</v>
      </c>
      <c r="C17" s="17" t="s">
        <v>40</v>
      </c>
      <c r="D17" s="17" t="s">
        <v>41</v>
      </c>
      <c r="E17" s="17" t="s">
        <v>42</v>
      </c>
      <c r="F17" s="17" t="s">
        <v>43</v>
      </c>
      <c r="G17" s="17" t="s">
        <v>44</v>
      </c>
      <c r="H17" s="17" t="s">
        <v>45</v>
      </c>
      <c r="I17" s="17" t="s">
        <v>46</v>
      </c>
      <c r="J17" s="17" t="s">
        <v>47</v>
      </c>
    </row>
    <row r="18" customFormat="false" ht="15" hidden="false" customHeight="false" outlineLevel="0" collapsed="false">
      <c r="A18" s="18" t="n">
        <v>1</v>
      </c>
      <c r="B18" s="19"/>
      <c r="C18" s="19"/>
      <c r="D18" s="20" t="str">
        <f aca="false">IF(OR(B18="",C18=""),"",ABS(B18-C18))</f>
        <v/>
      </c>
      <c r="E18" s="20" t="str">
        <f aca="false">IF(B18="","",B18-$C$9)</f>
        <v/>
      </c>
      <c r="F18" s="19"/>
      <c r="G18" s="19"/>
      <c r="H18" s="20" t="str">
        <f aca="false">IF(OR(F18="",G18=""),"",ABS(F18-G18))</f>
        <v/>
      </c>
      <c r="I18" s="20" t="str">
        <f aca="false">IF(F18="","",F18-$C$9)</f>
        <v/>
      </c>
      <c r="J18" s="21" t="str">
        <f aca="false">IF(AND(B18="",F18=""),"",IF(ABS(IF(F18="",E18,I18))&lt;=$C$10,"PASS","FAIL"))</f>
        <v/>
      </c>
    </row>
    <row r="19" customFormat="false" ht="15" hidden="false" customHeight="false" outlineLevel="0" collapsed="false">
      <c r="A19" s="18" t="n">
        <v>2</v>
      </c>
      <c r="B19" s="19"/>
      <c r="C19" s="19"/>
      <c r="D19" s="20" t="str">
        <f aca="false">IF(OR(B19="",C19=""),"",ABS(B19-C19))</f>
        <v/>
      </c>
      <c r="E19" s="20" t="str">
        <f aca="false">IF(B19="","",B19-$C$9)</f>
        <v/>
      </c>
      <c r="F19" s="19"/>
      <c r="G19" s="19"/>
      <c r="H19" s="20" t="str">
        <f aca="false">IF(OR(F19="",G19=""),"",ABS(F19-G19))</f>
        <v/>
      </c>
      <c r="I19" s="20" t="str">
        <f aca="false">IF(F19="","",F19-$C$9)</f>
        <v/>
      </c>
      <c r="J19" s="21" t="str">
        <f aca="false">IF(AND(B19="",F19=""),"",IF(ABS(IF(F19="",E19,I19))&lt;=$C$10,"PASS","FAIL"))</f>
        <v/>
      </c>
    </row>
    <row r="20" customFormat="false" ht="15" hidden="false" customHeight="false" outlineLevel="0" collapsed="false">
      <c r="A20" s="18" t="n">
        <v>3</v>
      </c>
      <c r="B20" s="19"/>
      <c r="C20" s="19"/>
      <c r="D20" s="20" t="str">
        <f aca="false">IF(OR(B20="",C20=""),"",ABS(B20-C20))</f>
        <v/>
      </c>
      <c r="E20" s="20" t="str">
        <f aca="false">IF(B20="","",B20-$C$9)</f>
        <v/>
      </c>
      <c r="F20" s="19"/>
      <c r="G20" s="19"/>
      <c r="H20" s="20" t="str">
        <f aca="false">IF(OR(F20="",G20=""),"",ABS(F20-G20))</f>
        <v/>
      </c>
      <c r="I20" s="20" t="str">
        <f aca="false">IF(F20="","",F20-$C$9)</f>
        <v/>
      </c>
      <c r="J20" s="21" t="str">
        <f aca="false">IF(AND(B20="",F20=""),"",IF(ABS(IF(F20="",E20,I20))&lt;=$C$10,"PASS","FAIL"))</f>
        <v/>
      </c>
    </row>
    <row r="21" customFormat="false" ht="15" hidden="false" customHeight="false" outlineLevel="0" collapsed="false">
      <c r="A21" s="22" t="s">
        <v>48</v>
      </c>
      <c r="B21" s="22"/>
      <c r="C21" s="22"/>
      <c r="D21" s="22"/>
      <c r="E21" s="22"/>
      <c r="F21" s="22"/>
      <c r="G21" s="22"/>
      <c r="H21" s="22"/>
      <c r="I21" s="23" t="str">
        <f aca="false">IF(COUNT($F$18:$F$20)&lt;2,"",MAX($F$18:$F$20)-MIN($F$18:$F$20))</f>
        <v/>
      </c>
      <c r="J21" s="23"/>
    </row>
    <row r="22" customFormat="false" ht="15" hidden="false" customHeight="false" outlineLevel="0" collapsed="false">
      <c r="A22" s="22" t="s">
        <v>49</v>
      </c>
      <c r="B22" s="22"/>
      <c r="C22" s="22"/>
      <c r="D22" s="22"/>
      <c r="E22" s="22"/>
      <c r="F22" s="22"/>
      <c r="G22" s="22"/>
      <c r="H22" s="22"/>
      <c r="I22" s="23" t="str">
        <f aca="false">IF(COUNT($H$18:$H$20)=0,"",AVERAGE($H$18:$H$20))</f>
        <v/>
      </c>
      <c r="J22" s="23"/>
    </row>
    <row r="23" customFormat="false" ht="15" hidden="false" customHeight="false" outlineLevel="0" collapsed="false">
      <c r="A23" s="22" t="s">
        <v>50</v>
      </c>
      <c r="B23" s="22"/>
      <c r="C23" s="22"/>
      <c r="D23" s="22"/>
      <c r="E23" s="22"/>
      <c r="F23" s="22"/>
      <c r="G23" s="22"/>
      <c r="H23" s="22"/>
      <c r="I23" s="24" t="str">
        <f aca="false">IF(COUNTIF($J$18:$J$20,"FAIL")&gt;0,"FAIL",IF(COUNTIF($J$18:$J$20,"PASS")=0,"","PASS"))</f>
        <v/>
      </c>
      <c r="J23" s="24"/>
    </row>
    <row r="25" customFormat="false" ht="15" hidden="false" customHeight="true" outlineLevel="0" collapsed="false">
      <c r="A25" s="25" t="s">
        <v>51</v>
      </c>
      <c r="B25" s="25"/>
      <c r="C25" s="25"/>
      <c r="D25" s="25" t="s">
        <v>52</v>
      </c>
      <c r="E25" s="25"/>
      <c r="F25" s="25"/>
      <c r="G25" s="25" t="s">
        <v>53</v>
      </c>
      <c r="H25" s="25"/>
      <c r="I25" s="25"/>
      <c r="J25" s="25"/>
    </row>
    <row r="26" customFormat="false" ht="21.75" hidden="false" customHeight="true" outlineLevel="0" collapsed="false">
      <c r="A26" s="26" t="s">
        <v>54</v>
      </c>
      <c r="B26" s="26"/>
      <c r="C26" s="26"/>
      <c r="D26" s="26" t="s">
        <v>54</v>
      </c>
      <c r="E26" s="26"/>
      <c r="F26" s="26"/>
      <c r="G26" s="26" t="s">
        <v>54</v>
      </c>
      <c r="H26" s="26"/>
      <c r="I26" s="26"/>
      <c r="J26" s="26"/>
    </row>
    <row r="27" customFormat="false" ht="21.75" hidden="false" customHeight="true" outlineLevel="0" collapsed="false">
      <c r="A27" s="26" t="s">
        <v>55</v>
      </c>
      <c r="B27" s="26"/>
      <c r="C27" s="26"/>
      <c r="D27" s="26" t="s">
        <v>55</v>
      </c>
      <c r="E27" s="26"/>
      <c r="F27" s="26"/>
      <c r="G27" s="26" t="s">
        <v>55</v>
      </c>
      <c r="H27" s="26"/>
      <c r="I27" s="26"/>
      <c r="J27" s="26"/>
    </row>
    <row r="28" customFormat="false" ht="21.75" hidden="false" customHeight="true" outlineLevel="0" collapsed="false">
      <c r="A28" s="26" t="s">
        <v>56</v>
      </c>
      <c r="B28" s="26"/>
      <c r="C28" s="26"/>
      <c r="D28" s="26" t="s">
        <v>56</v>
      </c>
      <c r="E28" s="26"/>
      <c r="F28" s="26"/>
      <c r="G28" s="26" t="s">
        <v>56</v>
      </c>
      <c r="H28" s="26"/>
      <c r="I28" s="26"/>
      <c r="J28" s="26"/>
    </row>
  </sheetData>
  <mergeCells count="53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B10"/>
    <mergeCell ref="C10:E10"/>
    <mergeCell ref="F10:G10"/>
    <mergeCell ref="H10:J10"/>
    <mergeCell ref="A12:J12"/>
    <mergeCell ref="A13:B13"/>
    <mergeCell ref="C13:E13"/>
    <mergeCell ref="F13:G13"/>
    <mergeCell ref="H13:J13"/>
    <mergeCell ref="A14:B14"/>
    <mergeCell ref="C14:E14"/>
    <mergeCell ref="F14:G14"/>
    <mergeCell ref="H14:J14"/>
    <mergeCell ref="A16:J16"/>
    <mergeCell ref="A21:H21"/>
    <mergeCell ref="I21:J21"/>
    <mergeCell ref="A22:H22"/>
    <mergeCell ref="I22:J22"/>
    <mergeCell ref="A23:H23"/>
    <mergeCell ref="I23:J23"/>
    <mergeCell ref="A25:C25"/>
    <mergeCell ref="D25:F25"/>
    <mergeCell ref="G25:J25"/>
    <mergeCell ref="A26:C26"/>
    <mergeCell ref="D26:F26"/>
    <mergeCell ref="G26:J26"/>
    <mergeCell ref="A27:C27"/>
    <mergeCell ref="D27:F27"/>
    <mergeCell ref="G27:J27"/>
    <mergeCell ref="A28:C28"/>
    <mergeCell ref="D28:F28"/>
    <mergeCell ref="G28:J28"/>
  </mergeCells>
  <conditionalFormatting sqref="A1:J3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9" type="list">
      <formula1>"Rising,Falling"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9" min="2" style="0" width="11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57</v>
      </c>
      <c r="B2" s="10"/>
      <c r="C2" s="10"/>
      <c r="D2" s="10"/>
      <c r="E2" s="10"/>
      <c r="F2" s="11" t="s">
        <v>58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22</v>
      </c>
      <c r="B6" s="14"/>
      <c r="C6" s="15" t="s">
        <v>59</v>
      </c>
      <c r="D6" s="15"/>
      <c r="E6" s="15"/>
      <c r="F6" s="14" t="s">
        <v>23</v>
      </c>
      <c r="G6" s="14"/>
      <c r="H6" s="15" t="s">
        <v>60</v>
      </c>
      <c r="I6" s="15"/>
      <c r="J6" s="15"/>
    </row>
    <row r="7" customFormat="false" ht="15" hidden="false" customHeight="true" outlineLevel="0" collapsed="false">
      <c r="A7" s="14" t="s">
        <v>24</v>
      </c>
      <c r="B7" s="14"/>
      <c r="C7" s="15" t="s">
        <v>61</v>
      </c>
      <c r="D7" s="15"/>
      <c r="E7" s="15"/>
      <c r="F7" s="14" t="s">
        <v>25</v>
      </c>
      <c r="G7" s="14"/>
      <c r="H7" s="15" t="s">
        <v>62</v>
      </c>
      <c r="I7" s="15"/>
      <c r="J7" s="15"/>
    </row>
    <row r="8" customFormat="false" ht="15" hidden="false" customHeight="true" outlineLevel="0" collapsed="false">
      <c r="A8" s="14" t="s">
        <v>26</v>
      </c>
      <c r="B8" s="14"/>
      <c r="C8" s="15" t="s">
        <v>63</v>
      </c>
      <c r="D8" s="15"/>
      <c r="E8" s="15"/>
      <c r="F8" s="14" t="s">
        <v>27</v>
      </c>
      <c r="G8" s="14"/>
      <c r="H8" s="15" t="s">
        <v>64</v>
      </c>
      <c r="I8" s="15"/>
      <c r="J8" s="15"/>
    </row>
    <row r="9" customFormat="false" ht="15" hidden="false" customHeight="true" outlineLevel="0" collapsed="false">
      <c r="A9" s="14" t="s">
        <v>28</v>
      </c>
      <c r="B9" s="14"/>
      <c r="C9" s="15" t="n">
        <v>8</v>
      </c>
      <c r="D9" s="15"/>
      <c r="E9" s="15"/>
      <c r="F9" s="14" t="s">
        <v>29</v>
      </c>
      <c r="G9" s="14"/>
      <c r="H9" s="15" t="s">
        <v>65</v>
      </c>
      <c r="I9" s="15"/>
      <c r="J9" s="15"/>
    </row>
    <row r="10" customFormat="false" ht="15" hidden="false" customHeight="true" outlineLevel="0" collapsed="false">
      <c r="A10" s="14" t="s">
        <v>30</v>
      </c>
      <c r="B10" s="14"/>
      <c r="C10" s="15" t="n">
        <v>0.1</v>
      </c>
      <c r="D10" s="15"/>
      <c r="E10" s="15"/>
      <c r="F10" s="14" t="s">
        <v>31</v>
      </c>
      <c r="G10" s="14"/>
      <c r="H10" s="15" t="s">
        <v>66</v>
      </c>
      <c r="I10" s="15"/>
      <c r="J10" s="15"/>
    </row>
    <row r="12" customFormat="false" ht="15" hidden="false" customHeight="false" outlineLevel="0" collapsed="false">
      <c r="A12" s="13" t="s">
        <v>32</v>
      </c>
      <c r="B12" s="13"/>
      <c r="C12" s="13"/>
      <c r="D12" s="13"/>
      <c r="E12" s="13"/>
      <c r="F12" s="13"/>
      <c r="G12" s="13"/>
      <c r="H12" s="13"/>
      <c r="I12" s="13"/>
      <c r="J12" s="13"/>
    </row>
    <row r="13" customFormat="false" ht="15" hidden="false" customHeight="true" outlineLevel="0" collapsed="false">
      <c r="A13" s="14" t="s">
        <v>33</v>
      </c>
      <c r="B13" s="14"/>
      <c r="C13" s="15" t="s">
        <v>67</v>
      </c>
      <c r="D13" s="15"/>
      <c r="E13" s="15"/>
      <c r="F13" s="14" t="s">
        <v>34</v>
      </c>
      <c r="G13" s="14"/>
      <c r="H13" s="15" t="s">
        <v>68</v>
      </c>
      <c r="I13" s="15"/>
      <c r="J13" s="15"/>
    </row>
    <row r="14" customFormat="false" ht="15" hidden="false" customHeight="true" outlineLevel="0" collapsed="false">
      <c r="A14" s="14" t="s">
        <v>35</v>
      </c>
      <c r="B14" s="14"/>
      <c r="C14" s="16" t="n">
        <v>46307</v>
      </c>
      <c r="D14" s="16"/>
      <c r="E14" s="16"/>
      <c r="F14" s="14" t="s">
        <v>36</v>
      </c>
      <c r="G14" s="14"/>
      <c r="H14" s="15" t="s">
        <v>69</v>
      </c>
      <c r="I14" s="15"/>
      <c r="J14" s="15"/>
    </row>
    <row r="16" customFormat="false" ht="15" hidden="false" customHeight="false" outlineLevel="0" collapsed="false">
      <c r="A16" s="13" t="s">
        <v>37</v>
      </c>
      <c r="B16" s="13"/>
      <c r="C16" s="13"/>
      <c r="D16" s="13"/>
      <c r="E16" s="13"/>
      <c r="F16" s="13"/>
      <c r="G16" s="13"/>
      <c r="H16" s="13"/>
      <c r="I16" s="13"/>
      <c r="J16" s="13"/>
    </row>
    <row r="17" customFormat="false" ht="60" hidden="false" customHeight="true" outlineLevel="0" collapsed="false">
      <c r="A17" s="17" t="s">
        <v>38</v>
      </c>
      <c r="B17" s="17" t="s">
        <v>39</v>
      </c>
      <c r="C17" s="17" t="s">
        <v>40</v>
      </c>
      <c r="D17" s="17" t="s">
        <v>41</v>
      </c>
      <c r="E17" s="17" t="s">
        <v>42</v>
      </c>
      <c r="F17" s="17" t="s">
        <v>43</v>
      </c>
      <c r="G17" s="17" t="s">
        <v>44</v>
      </c>
      <c r="H17" s="17" t="s">
        <v>45</v>
      </c>
      <c r="I17" s="17" t="s">
        <v>46</v>
      </c>
      <c r="J17" s="17" t="s">
        <v>47</v>
      </c>
    </row>
    <row r="18" customFormat="false" ht="15" hidden="false" customHeight="false" outlineLevel="0" collapsed="false">
      <c r="A18" s="18" t="n">
        <v>1</v>
      </c>
      <c r="B18" s="19" t="n">
        <v>8.25</v>
      </c>
      <c r="C18" s="19" t="n">
        <v>7.62</v>
      </c>
      <c r="D18" s="20" t="n">
        <f aca="false">IF(OR(B18="",C18=""),"",ABS(B18-C18))</f>
        <v>0.63</v>
      </c>
      <c r="E18" s="20" t="n">
        <f aca="false">IF(B18="","",B18-$C$9)</f>
        <v>0.25</v>
      </c>
      <c r="F18" s="19" t="n">
        <v>8.03</v>
      </c>
      <c r="G18" s="19" t="n">
        <v>7.55</v>
      </c>
      <c r="H18" s="20" t="n">
        <f aca="false">IF(OR(F18="",G18=""),"",ABS(F18-G18))</f>
        <v>0.48</v>
      </c>
      <c r="I18" s="20" t="n">
        <f aca="false">IF(F18="","",F18-$C$9)</f>
        <v>0.0299999999999994</v>
      </c>
      <c r="J18" s="21" t="str">
        <f aca="false">IF(AND(B18="",F18=""),"",IF(ABS(IF(F18="",E18,I18))&lt;=$C$10,"PASS","FAIL"))</f>
        <v>PASS</v>
      </c>
    </row>
    <row r="19" customFormat="false" ht="15" hidden="false" customHeight="false" outlineLevel="0" collapsed="false">
      <c r="A19" s="18" t="n">
        <v>2</v>
      </c>
      <c r="B19" s="19" t="n">
        <v>8.22</v>
      </c>
      <c r="C19" s="19" t="n">
        <v>7.6</v>
      </c>
      <c r="D19" s="20" t="n">
        <f aca="false">IF(OR(B19="",C19=""),"",ABS(B19-C19))</f>
        <v>0.620000000000001</v>
      </c>
      <c r="E19" s="20" t="n">
        <f aca="false">IF(B19="","",B19-$C$9)</f>
        <v>0.220000000000001</v>
      </c>
      <c r="F19" s="19" t="n">
        <v>8.01</v>
      </c>
      <c r="G19" s="19" t="n">
        <v>7.53</v>
      </c>
      <c r="H19" s="20" t="n">
        <f aca="false">IF(OR(F19="",G19=""),"",ABS(F19-G19))</f>
        <v>0.48</v>
      </c>
      <c r="I19" s="20" t="n">
        <f aca="false">IF(F19="","",F19-$C$9)</f>
        <v>0.00999999999999979</v>
      </c>
      <c r="J19" s="21" t="str">
        <f aca="false">IF(AND(B19="",F19=""),"",IF(ABS(IF(F19="",E19,I19))&lt;=$C$10,"PASS","FAIL"))</f>
        <v>PASS</v>
      </c>
    </row>
    <row r="20" customFormat="false" ht="15" hidden="false" customHeight="false" outlineLevel="0" collapsed="false">
      <c r="A20" s="18" t="n">
        <v>3</v>
      </c>
      <c r="B20" s="19" t="n">
        <v>8.27</v>
      </c>
      <c r="C20" s="19" t="n">
        <v>7.63</v>
      </c>
      <c r="D20" s="20" t="n">
        <f aca="false">IF(OR(B20="",C20=""),"",ABS(B20-C20))</f>
        <v>0.64</v>
      </c>
      <c r="E20" s="20" t="n">
        <f aca="false">IF(B20="","",B20-$C$9)</f>
        <v>0.27</v>
      </c>
      <c r="F20" s="19" t="n">
        <v>8.02</v>
      </c>
      <c r="G20" s="19" t="n">
        <v>7.56</v>
      </c>
      <c r="H20" s="20" t="n">
        <f aca="false">IF(OR(F20="",G20=""),"",ABS(F20-G20))</f>
        <v>0.46</v>
      </c>
      <c r="I20" s="20" t="n">
        <f aca="false">IF(F20="","",F20-$C$9)</f>
        <v>0.0199999999999996</v>
      </c>
      <c r="J20" s="21" t="str">
        <f aca="false">IF(AND(B20="",F20=""),"",IF(ABS(IF(F20="",E20,I20))&lt;=$C$10,"PASS","FAIL"))</f>
        <v>PASS</v>
      </c>
    </row>
    <row r="21" customFormat="false" ht="15" hidden="false" customHeight="false" outlineLevel="0" collapsed="false">
      <c r="A21" s="22" t="s">
        <v>48</v>
      </c>
      <c r="B21" s="22"/>
      <c r="C21" s="22"/>
      <c r="D21" s="22"/>
      <c r="E21" s="22"/>
      <c r="F21" s="22"/>
      <c r="G21" s="22"/>
      <c r="H21" s="22"/>
      <c r="I21" s="23" t="n">
        <f aca="false">IF(COUNT($F$18:$F$20)&lt;2,"",MAX($F$18:$F$20)-MIN($F$18:$F$20))</f>
        <v>0.0199999999999996</v>
      </c>
      <c r="J21" s="23"/>
    </row>
    <row r="22" customFormat="false" ht="15" hidden="false" customHeight="false" outlineLevel="0" collapsed="false">
      <c r="A22" s="22" t="s">
        <v>49</v>
      </c>
      <c r="B22" s="22"/>
      <c r="C22" s="22"/>
      <c r="D22" s="22"/>
      <c r="E22" s="22"/>
      <c r="F22" s="22"/>
      <c r="G22" s="22"/>
      <c r="H22" s="22"/>
      <c r="I22" s="23" t="n">
        <f aca="false">IF(COUNT($H$18:$H$20)=0,"",AVERAGE($H$18:$H$20))</f>
        <v>0.473333333333333</v>
      </c>
      <c r="J22" s="23"/>
    </row>
    <row r="23" customFormat="false" ht="15" hidden="false" customHeight="false" outlineLevel="0" collapsed="false">
      <c r="A23" s="22" t="s">
        <v>50</v>
      </c>
      <c r="B23" s="22"/>
      <c r="C23" s="22"/>
      <c r="D23" s="22"/>
      <c r="E23" s="22"/>
      <c r="F23" s="22"/>
      <c r="G23" s="22"/>
      <c r="H23" s="22"/>
      <c r="I23" s="24" t="str">
        <f aca="false">IF(COUNTIF($J$18:$J$20,"FAIL")&gt;0,"FAIL",IF(COUNTIF($J$18:$J$20,"PASS")=0,"","PASS"))</f>
        <v>PASS</v>
      </c>
      <c r="J23" s="24"/>
    </row>
    <row r="25" customFormat="false" ht="15" hidden="false" customHeight="true" outlineLevel="0" collapsed="false">
      <c r="A25" s="25" t="s">
        <v>51</v>
      </c>
      <c r="B25" s="25"/>
      <c r="C25" s="25"/>
      <c r="D25" s="25" t="s">
        <v>52</v>
      </c>
      <c r="E25" s="25"/>
      <c r="F25" s="25"/>
      <c r="G25" s="25" t="s">
        <v>53</v>
      </c>
      <c r="H25" s="25"/>
      <c r="I25" s="25"/>
      <c r="J25" s="25"/>
    </row>
    <row r="26" customFormat="false" ht="21.75" hidden="false" customHeight="true" outlineLevel="0" collapsed="false">
      <c r="A26" s="26" t="s">
        <v>54</v>
      </c>
      <c r="B26" s="26"/>
      <c r="C26" s="26"/>
      <c r="D26" s="26" t="s">
        <v>54</v>
      </c>
      <c r="E26" s="26"/>
      <c r="F26" s="26"/>
      <c r="G26" s="26" t="s">
        <v>54</v>
      </c>
      <c r="H26" s="26"/>
      <c r="I26" s="26"/>
      <c r="J26" s="26"/>
    </row>
    <row r="27" customFormat="false" ht="21.75" hidden="false" customHeight="true" outlineLevel="0" collapsed="false">
      <c r="A27" s="26" t="s">
        <v>55</v>
      </c>
      <c r="B27" s="26"/>
      <c r="C27" s="26"/>
      <c r="D27" s="26" t="s">
        <v>55</v>
      </c>
      <c r="E27" s="26"/>
      <c r="F27" s="26"/>
      <c r="G27" s="26" t="s">
        <v>55</v>
      </c>
      <c r="H27" s="26"/>
      <c r="I27" s="26"/>
      <c r="J27" s="26"/>
    </row>
    <row r="28" customFormat="false" ht="21.75" hidden="false" customHeight="true" outlineLevel="0" collapsed="false">
      <c r="A28" s="26" t="s">
        <v>56</v>
      </c>
      <c r="B28" s="26"/>
      <c r="C28" s="26"/>
      <c r="D28" s="26" t="s">
        <v>56</v>
      </c>
      <c r="E28" s="26"/>
      <c r="F28" s="26"/>
      <c r="G28" s="26" t="s">
        <v>56</v>
      </c>
      <c r="H28" s="26"/>
      <c r="I28" s="26"/>
      <c r="J28" s="26"/>
    </row>
  </sheetData>
  <mergeCells count="53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B10"/>
    <mergeCell ref="C10:E10"/>
    <mergeCell ref="F10:G10"/>
    <mergeCell ref="H10:J10"/>
    <mergeCell ref="A12:J12"/>
    <mergeCell ref="A13:B13"/>
    <mergeCell ref="C13:E13"/>
    <mergeCell ref="F13:G13"/>
    <mergeCell ref="H13:J13"/>
    <mergeCell ref="A14:B14"/>
    <mergeCell ref="C14:E14"/>
    <mergeCell ref="F14:G14"/>
    <mergeCell ref="H14:J14"/>
    <mergeCell ref="A16:J16"/>
    <mergeCell ref="A21:H21"/>
    <mergeCell ref="I21:J21"/>
    <mergeCell ref="A22:H22"/>
    <mergeCell ref="I22:J22"/>
    <mergeCell ref="A23:H23"/>
    <mergeCell ref="I23:J23"/>
    <mergeCell ref="A25:C25"/>
    <mergeCell ref="D25:F25"/>
    <mergeCell ref="G25:J25"/>
    <mergeCell ref="A26:C26"/>
    <mergeCell ref="D26:F26"/>
    <mergeCell ref="G26:J26"/>
    <mergeCell ref="A27:C27"/>
    <mergeCell ref="D27:F27"/>
    <mergeCell ref="G27:J27"/>
    <mergeCell ref="A28:C28"/>
    <mergeCell ref="D28:F28"/>
    <mergeCell ref="G28:J28"/>
  </mergeCells>
  <conditionalFormatting sqref="A1:J3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9" type="list">
      <formula1>"Rising,Falling"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Pressure Switch Calibration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