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Example!$A$1:$H$33</definedName>
    <definedName function="false" hidden="false" localSheetId="1" name="_xlnm.Print_Area" vbProcedure="false">Template!$A$1:$H$33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<sst xmlns="http://schemas.openxmlformats.org/spreadsheetml/2006/main" count="116" uniqueCount="67">
  <si>
    <t xml:space="preserve">HOW TO USE: PRESSURE GAUGE CALIBRATION REPORT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</si>
  <si>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</si>
  <si>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</si>
  <si>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</si>
  <si>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</si>
  <si>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gauge range, unit and accuracy class (for example 1.0 for class 1.0 per EN 837-1, which allows ± 1 % of span).</t>
  </si>
  <si>
    <t xml:space="preserve">2. Mount the gauge vertically on the comparator or dead weight tester next to the reference standard.</t>
  </si>
  <si>
    <t xml:space="preserve">3. Exercise the gauge to full scale three times, then record readings upscale at each test point.</t>
  </si>
  <si>
    <t xml:space="preserve">4. Go to full scale and come back down, recording the downscale readings.</t>
  </si>
  <si>
    <t xml:space="preserve">5. Review error, hysteresis and the result, then sign the report. Replace or repair a gauge that fails.</t>
  </si>
  <si>
    <t xml:space="preserve">What the formulas do</t>
  </si>
  <si>
    <t xml:space="preserve">• Standard pressure = minimum + span × test point % ÷ 100.</t>
  </si>
  <si>
    <t xml:space="preserve">• Error (% span) = (gauge reading − standard) ÷ span × 100.</t>
  </si>
  <si>
    <t xml:space="preserve">• Hysteresis = |upscale − downscale| ÷ span × 100.</t>
  </si>
  <si>
    <t xml:space="preserve">• PASS when errors and hysteresis are within the accuracy class.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</si>
  <si>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</si>
  <si>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</si>
  <si>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GAUGE CALIBRATION REPORT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</si>
  <si>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</si>
  <si>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</si>
  <si>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</si>
  <si>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Gauge details</t>
  </si>
  <si>
    <t xml:space="preserve">Tag number</t>
  </si>
  <si>
    <t xml:space="preserve">Service</t>
  </si>
  <si>
    <t xml:space="preserve">Make</t>
  </si>
  <si>
    <t xml:space="preserve">Serial number</t>
  </si>
  <si>
    <t xml:space="preserve">Range minimum</t>
  </si>
  <si>
    <t xml:space="preserve">Range maximum</t>
  </si>
  <si>
    <t xml:space="preserve">Unit</t>
  </si>
  <si>
    <t xml:space="preserve">Accuracy class (± % of span)</t>
  </si>
  <si>
    <t xml:space="preserve">Dial size (mm)</t>
  </si>
  <si>
    <t xml:space="preserve">Connection</t>
  </si>
  <si>
    <t xml:space="preserve">Test equipment</t>
  </si>
  <si>
    <t xml:space="preserve">Reference standard</t>
  </si>
  <si>
    <t xml:space="preserve">Standard certificate no</t>
  </si>
  <si>
    <t xml:space="preserve">Calibration date</t>
  </si>
  <si>
    <t xml:space="preserve">Test medium</t>
  </si>
  <si>
    <t xml:space="preserve">Calibration results</t>
  </si>
  <si>
    <t xml:space="preserve">Test point (% of span)</t>
  </si>
  <si>
    <t xml:space="preserve">Standard pressure</t>
  </si>
  <si>
    <t xml:space="preserve">Gauge reading upscale</t>
  </si>
  <si>
    <t xml:space="preserve">Error upscale (% span)</t>
  </si>
  <si>
    <t xml:space="preserve">Gauge reading downscale</t>
  </si>
  <si>
    <t xml:space="preserve">Error downscale (% span)</t>
  </si>
  <si>
    <t xml:space="preserve">Hysteresis (% span)</t>
  </si>
  <si>
    <t xml:space="preserve">Result</t>
  </si>
  <si>
    <t xml:space="preserve">Maximum error (% span)</t>
  </si>
  <si>
    <t xml:space="preserve">Maximum hysteresis (% span)</t>
  </si>
  <si>
    <t xml:space="preserve">Overall result</t>
  </si>
  <si>
    <t xml:space="preserve">Tap the gauge lightly before each reading. Approach every point from below on the upscale run and from above on the downscale run without overshooting.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</si>
  <si>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</si>
  <si>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</si>
  <si>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</si>
  <si>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</si>
  <si>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</si>
  <si>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</si>
  <si>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</si>
  <si>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PI 1203 01      Rev: 0</t>
  </si>
  <si>
    <t xml:space="preserve">PI 1203</t>
  </si>
  <si>
    <t xml:space="preserve">Cooling water supply</t>
  </si>
  <si>
    <t xml:space="preserve">WIKA 232.50</t>
  </si>
  <si>
    <t xml:space="preserve">W23 77810</t>
  </si>
  <si>
    <t xml:space="preserve">bar</t>
  </si>
  <si>
    <t xml:space="preserve">1/2" NPT bottom</t>
  </si>
  <si>
    <t xml:space="preserve">Digital test gauge, 0 to 20 bar</t>
  </si>
  <si>
    <t xml:space="preserve">NABL/CC 24311</t>
  </si>
  <si>
    <t xml:space="preserve">Hydraulic oil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</si>
</sst>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8" min="8" style="0" width="12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/>
      <c r="D6" s="15"/>
      <c r="E6" s="14" t="s">
        <v>23</v>
      </c>
      <c r="F6" s="14"/>
      <c r="G6" s="15"/>
      <c r="H6" s="15"/>
    </row>
    <row r="7" customFormat="false" ht="15" hidden="false" customHeight="true" outlineLevel="0" collapsed="false">
      <c r="A7" s="14" t="s">
        <v>24</v>
      </c>
      <c r="B7" s="14"/>
      <c r="C7" s="15"/>
      <c r="D7" s="15"/>
      <c r="E7" s="14" t="s">
        <v>25</v>
      </c>
      <c r="F7" s="14"/>
      <c r="G7" s="15"/>
      <c r="H7" s="15"/>
    </row>
    <row r="8" customFormat="false" ht="15" hidden="false" customHeight="true" outlineLevel="0" collapsed="false">
      <c r="A8" s="14" t="s">
        <v>26</v>
      </c>
      <c r="B8" s="14"/>
      <c r="C8" s="15"/>
      <c r="D8" s="15"/>
      <c r="E8" s="14" t="s">
        <v>27</v>
      </c>
      <c r="F8" s="14"/>
      <c r="G8" s="15"/>
      <c r="H8" s="15"/>
    </row>
    <row r="9" customFormat="false" ht="15" hidden="false" customHeight="true" outlineLevel="0" collapsed="false">
      <c r="A9" s="14" t="s">
        <v>28</v>
      </c>
      <c r="B9" s="14"/>
      <c r="C9" s="15"/>
      <c r="D9" s="15"/>
      <c r="E9" s="14" t="s">
        <v>29</v>
      </c>
      <c r="F9" s="14"/>
      <c r="G9" s="15"/>
      <c r="H9" s="15"/>
    </row>
    <row r="10" customFormat="false" ht="15" hidden="false" customHeight="true" outlineLevel="0" collapsed="false">
      <c r="A10" s="14" t="s">
        <v>30</v>
      </c>
      <c r="B10" s="14"/>
      <c r="C10" s="15"/>
      <c r="D10" s="15"/>
      <c r="E10" s="14" t="s">
        <v>31</v>
      </c>
      <c r="F10" s="14"/>
      <c r="G10" s="15"/>
      <c r="H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</row>
    <row r="13" customFormat="false" ht="15" hidden="false" customHeight="true" outlineLevel="0" collapsed="false">
      <c r="A13" s="14" t="s">
        <v>33</v>
      </c>
      <c r="B13" s="14"/>
      <c r="C13" s="15"/>
      <c r="D13" s="15"/>
      <c r="E13" s="14" t="s">
        <v>34</v>
      </c>
      <c r="F13" s="14"/>
      <c r="G13" s="15"/>
      <c r="H13" s="15"/>
    </row>
    <row r="14" customFormat="false" ht="15" hidden="false" customHeight="true" outlineLevel="0" collapsed="false">
      <c r="A14" s="14" t="s">
        <v>35</v>
      </c>
      <c r="B14" s="14"/>
      <c r="C14" s="16"/>
      <c r="D14" s="16"/>
      <c r="E14" s="14" t="s">
        <v>36</v>
      </c>
      <c r="F14" s="14"/>
      <c r="G14" s="15"/>
      <c r="H14" s="15"/>
    </row>
    <row r="16" customFormat="false" ht="15" hidden="false" customHeight="false" outlineLevel="0" collapsed="false">
      <c r="A16" s="13" t="s">
        <v>37</v>
      </c>
      <c r="B16" s="13"/>
      <c r="C16" s="13"/>
      <c r="D16" s="13"/>
      <c r="E16" s="13"/>
      <c r="F16" s="13"/>
      <c r="G16" s="13"/>
      <c r="H16" s="13"/>
    </row>
    <row r="17" customFormat="false" ht="60" hidden="false" customHeight="true" outlineLevel="0" collapsed="false">
      <c r="A17" s="17" t="s">
        <v>38</v>
      </c>
      <c r="B17" s="17" t="s">
        <v>39</v>
      </c>
      <c r="C17" s="17" t="s">
        <v>40</v>
      </c>
      <c r="D17" s="17" t="s">
        <v>41</v>
      </c>
      <c r="E17" s="17" t="s">
        <v>42</v>
      </c>
      <c r="F17" s="17" t="s">
        <v>43</v>
      </c>
      <c r="G17" s="17" t="s">
        <v>44</v>
      </c>
      <c r="H17" s="17" t="s">
        <v>45</v>
      </c>
    </row>
    <row r="18" customFormat="false" ht="15" hidden="false" customHeight="false" outlineLevel="0" collapsed="false">
      <c r="A18" s="18" t="n">
        <v>0</v>
      </c>
      <c r="B18" s="19" t="str">
        <f aca="false">IF(OR(A18="",$C$8="",$G$8=""),"",$C$8+($G$8-$C$8)*A18/100)</f>
        <v/>
      </c>
      <c r="C18" s="20"/>
      <c r="D18" s="19" t="str">
        <f aca="false">IF(OR(C18="",B18=""),"",(C18-B18)/($G$8-$C$8)*100)</f>
        <v/>
      </c>
      <c r="E18" s="20"/>
      <c r="F18" s="19" t="str">
        <f aca="false">IF(OR(E18="",B18=""),"",(E18-B18)/($G$8-$C$8)*100)</f>
        <v/>
      </c>
      <c r="G18" s="19" t="str">
        <f aca="false">IF(OR(C18="",E18=""),"",ABS(C18-E18)/($G$8-$C$8)*100)</f>
        <v/>
      </c>
      <c r="H18" s="21" t="str">
        <f aca="false">IF(D18="","",IF(AND(ABS(D18)&lt;=$G$9,OR(F18="",ABS(F18)&lt;=$G$9),OR(G18="",G18&lt;=$G$9)),"PASS","FAIL"))</f>
        <v/>
      </c>
    </row>
    <row r="19" customFormat="false" ht="15" hidden="false" customHeight="false" outlineLevel="0" collapsed="false">
      <c r="A19" s="18" t="n">
        <v>25</v>
      </c>
      <c r="B19" s="19" t="str">
        <f aca="false">IF(OR(A19="",$C$8="",$G$8=""),"",$C$8+($G$8-$C$8)*A19/100)</f>
        <v/>
      </c>
      <c r="C19" s="20"/>
      <c r="D19" s="19" t="str">
        <f aca="false">IF(OR(C19="",B19=""),"",(C19-B19)/($G$8-$C$8)*100)</f>
        <v/>
      </c>
      <c r="E19" s="20"/>
      <c r="F19" s="19" t="str">
        <f aca="false">IF(OR(E19="",B19=""),"",(E19-B19)/($G$8-$C$8)*100)</f>
        <v/>
      </c>
      <c r="G19" s="19" t="str">
        <f aca="false">IF(OR(C19="",E19=""),"",ABS(C19-E19)/($G$8-$C$8)*100)</f>
        <v/>
      </c>
      <c r="H19" s="21" t="str">
        <f aca="false">IF(D19="","",IF(AND(ABS(D19)&lt;=$G$9,OR(F19="",ABS(F19)&lt;=$G$9),OR(G19="",G19&lt;=$G$9)),"PASS","FAIL"))</f>
        <v/>
      </c>
    </row>
    <row r="20" customFormat="false" ht="15" hidden="false" customHeight="false" outlineLevel="0" collapsed="false">
      <c r="A20" s="18" t="n">
        <v>50</v>
      </c>
      <c r="B20" s="19" t="str">
        <f aca="false">IF(OR(A20="",$C$8="",$G$8=""),"",$C$8+($G$8-$C$8)*A20/100)</f>
        <v/>
      </c>
      <c r="C20" s="20"/>
      <c r="D20" s="19" t="str">
        <f aca="false">IF(OR(C20="",B20=""),"",(C20-B20)/($G$8-$C$8)*100)</f>
        <v/>
      </c>
      <c r="E20" s="20"/>
      <c r="F20" s="19" t="str">
        <f aca="false">IF(OR(E20="",B20=""),"",(E20-B20)/($G$8-$C$8)*100)</f>
        <v/>
      </c>
      <c r="G20" s="19" t="str">
        <f aca="false">IF(OR(C20="",E20=""),"",ABS(C20-E20)/($G$8-$C$8)*100)</f>
        <v/>
      </c>
      <c r="H20" s="21" t="str">
        <f aca="false">IF(D20="","",IF(AND(ABS(D20)&lt;=$G$9,OR(F20="",ABS(F20)&lt;=$G$9),OR(G20="",G20&lt;=$G$9)),"PASS","FAIL"))</f>
        <v/>
      </c>
    </row>
    <row r="21" customFormat="false" ht="15" hidden="false" customHeight="false" outlineLevel="0" collapsed="false">
      <c r="A21" s="18" t="n">
        <v>75</v>
      </c>
      <c r="B21" s="19" t="str">
        <f aca="false">IF(OR(A21="",$C$8="",$G$8=""),"",$C$8+($G$8-$C$8)*A21/100)</f>
        <v/>
      </c>
      <c r="C21" s="20"/>
      <c r="D21" s="19" t="str">
        <f aca="false">IF(OR(C21="",B21=""),"",(C21-B21)/($G$8-$C$8)*100)</f>
        <v/>
      </c>
      <c r="E21" s="20"/>
      <c r="F21" s="19" t="str">
        <f aca="false">IF(OR(E21="",B21=""),"",(E21-B21)/($G$8-$C$8)*100)</f>
        <v/>
      </c>
      <c r="G21" s="19" t="str">
        <f aca="false">IF(OR(C21="",E21=""),"",ABS(C21-E21)/($G$8-$C$8)*100)</f>
        <v/>
      </c>
      <c r="H21" s="21" t="str">
        <f aca="false">IF(D21="","",IF(AND(ABS(D21)&lt;=$G$9,OR(F21="",ABS(F21)&lt;=$G$9),OR(G21="",G21&lt;=$G$9)),"PASS","FAIL"))</f>
        <v/>
      </c>
    </row>
    <row r="22" customFormat="false" ht="15" hidden="false" customHeight="false" outlineLevel="0" collapsed="false">
      <c r="A22" s="18" t="n">
        <v>100</v>
      </c>
      <c r="B22" s="19" t="str">
        <f aca="false">IF(OR(A22="",$C$8="",$G$8=""),"",$C$8+($G$8-$C$8)*A22/100)</f>
        <v/>
      </c>
      <c r="C22" s="20"/>
      <c r="D22" s="19" t="str">
        <f aca="false">IF(OR(C22="",B22=""),"",(C22-B22)/($G$8-$C$8)*100)</f>
        <v/>
      </c>
      <c r="E22" s="20"/>
      <c r="F22" s="19" t="str">
        <f aca="false">IF(OR(E22="",B22=""),"",(E22-B22)/($G$8-$C$8)*100)</f>
        <v/>
      </c>
      <c r="G22" s="19" t="str">
        <f aca="false">IF(OR(C22="",E22=""),"",ABS(C22-E22)/($G$8-$C$8)*100)</f>
        <v/>
      </c>
      <c r="H22" s="21" t="str">
        <f aca="false">IF(D22="","",IF(AND(ABS(D22)&lt;=$G$9,OR(F22="",ABS(F22)&lt;=$G$9),OR(G22="",G22&lt;=$G$9)),"PASS","FAIL"))</f>
        <v/>
      </c>
    </row>
    <row r="23" customFormat="false" ht="15" hidden="false" customHeight="false" outlineLevel="0" collapsed="false">
      <c r="A23" s="22" t="s">
        <v>46</v>
      </c>
      <c r="B23" s="22"/>
      <c r="C23" s="22"/>
      <c r="D23" s="22"/>
      <c r="E23" s="22"/>
      <c r="F23" s="22"/>
      <c r="G23" s="23" t="str">
        <f aca="false">IF(COUNT($D$18:$D$22)=0,"",MAX(MAX($D$18:$D$22),-MIN($D$18:$D$22),MAX($F$18:$F$22),-MIN($F$18:$F$22)))</f>
        <v/>
      </c>
      <c r="H23" s="23"/>
    </row>
    <row r="24" customFormat="false" ht="15" hidden="false" customHeight="false" outlineLevel="0" collapsed="false">
      <c r="A24" s="22" t="s">
        <v>47</v>
      </c>
      <c r="B24" s="22"/>
      <c r="C24" s="22"/>
      <c r="D24" s="22"/>
      <c r="E24" s="22"/>
      <c r="F24" s="22"/>
      <c r="G24" s="23" t="str">
        <f aca="false">IF(COUNT($G$18:$G$22)=0,"",MAX($G$18:$G$22))</f>
        <v/>
      </c>
      <c r="H24" s="23"/>
    </row>
    <row r="25" customFormat="false" ht="15" hidden="false" customHeight="false" outlineLevel="0" collapsed="false">
      <c r="A25" s="22" t="s">
        <v>48</v>
      </c>
      <c r="B25" s="22"/>
      <c r="C25" s="22"/>
      <c r="D25" s="22"/>
      <c r="E25" s="22"/>
      <c r="F25" s="22"/>
      <c r="G25" s="24" t="str">
        <f aca="false">IF(COUNTIF($H$18:$H$22,"FAIL")&gt;0,"FAIL",IF(COUNTIF($H$18:$H$22,"PASS")=0,"","PASS"))</f>
        <v/>
      </c>
      <c r="H25" s="24"/>
    </row>
    <row r="27" customFormat="false" ht="30" hidden="false" customHeight="true" outlineLevel="0" collapsed="false">
      <c r="A27" s="25" t="s">
        <v>49</v>
      </c>
      <c r="B27" s="25"/>
      <c r="C27" s="25"/>
      <c r="D27" s="25"/>
      <c r="E27" s="25"/>
      <c r="F27" s="25"/>
      <c r="G27" s="25"/>
      <c r="H27" s="25"/>
    </row>
    <row r="29" customFormat="false" ht="15" hidden="false" customHeight="true" outlineLevel="0" collapsed="false">
      <c r="A29" s="26" t="s">
        <v>50</v>
      </c>
      <c r="B29" s="26"/>
      <c r="C29" s="26" t="s">
        <v>51</v>
      </c>
      <c r="D29" s="26"/>
      <c r="E29" s="26" t="s">
        <v>52</v>
      </c>
      <c r="F29" s="26"/>
      <c r="G29" s="26"/>
      <c r="H29" s="26"/>
    </row>
    <row r="30" customFormat="false" ht="21.75" hidden="false" customHeight="true" outlineLevel="0" collapsed="false">
      <c r="A30" s="27" t="s">
        <v>53</v>
      </c>
      <c r="B30" s="27"/>
      <c r="C30" s="27" t="s">
        <v>53</v>
      </c>
      <c r="D30" s="27"/>
      <c r="E30" s="27" t="s">
        <v>53</v>
      </c>
      <c r="F30" s="27"/>
      <c r="G30" s="27"/>
      <c r="H30" s="27"/>
    </row>
    <row r="31" customFormat="false" ht="21.75" hidden="false" customHeight="true" outlineLevel="0" collapsed="false">
      <c r="A31" s="27" t="s">
        <v>54</v>
      </c>
      <c r="B31" s="27"/>
      <c r="C31" s="27" t="s">
        <v>54</v>
      </c>
      <c r="D31" s="27"/>
      <c r="E31" s="27" t="s">
        <v>54</v>
      </c>
      <c r="F31" s="27"/>
      <c r="G31" s="27"/>
      <c r="H31" s="27"/>
    </row>
    <row r="32" customFormat="false" ht="21.75" hidden="false" customHeight="true" outlineLevel="0" collapsed="false">
      <c r="A32" s="27" t="s">
        <v>55</v>
      </c>
      <c r="B32" s="27"/>
      <c r="C32" s="27" t="s">
        <v>55</v>
      </c>
      <c r="D32" s="27"/>
      <c r="E32" s="27" t="s">
        <v>55</v>
      </c>
      <c r="F32" s="27"/>
      <c r="G32" s="27"/>
      <c r="H32" s="27"/>
    </row>
  </sheetData>
  <mergeCells count="5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A23:F23"/>
    <mergeCell ref="G23:H23"/>
    <mergeCell ref="A24:F24"/>
    <mergeCell ref="G24:H24"/>
    <mergeCell ref="A25:F25"/>
    <mergeCell ref="G25:H25"/>
    <mergeCell ref="A27:H27"/>
    <mergeCell ref="A29:B29"/>
    <mergeCell ref="C29:D29"/>
    <mergeCell ref="E29:H29"/>
    <mergeCell ref="A30:B30"/>
    <mergeCell ref="C30:D30"/>
    <mergeCell ref="E30:H30"/>
    <mergeCell ref="A31:B31"/>
    <mergeCell ref="C31:D31"/>
    <mergeCell ref="E31:H31"/>
    <mergeCell ref="A32:B32"/>
    <mergeCell ref="C32:D32"/>
    <mergeCell ref="E32:H32"/>
  </mergeCells>
  <conditionalFormatting sqref="A1:H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8" min="8" style="0" width="12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56</v>
      </c>
      <c r="B2" s="10"/>
      <c r="C2" s="10"/>
      <c r="D2" s="10"/>
      <c r="E2" s="11" t="s">
        <v>57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 t="s">
        <v>58</v>
      </c>
      <c r="D6" s="15"/>
      <c r="E6" s="14" t="s">
        <v>23</v>
      </c>
      <c r="F6" s="14"/>
      <c r="G6" s="15" t="s">
        <v>59</v>
      </c>
      <c r="H6" s="15"/>
    </row>
    <row r="7" customFormat="false" ht="15" hidden="false" customHeight="true" outlineLevel="0" collapsed="false">
      <c r="A7" s="14" t="s">
        <v>24</v>
      </c>
      <c r="B7" s="14"/>
      <c r="C7" s="15" t="s">
        <v>60</v>
      </c>
      <c r="D7" s="15"/>
      <c r="E7" s="14" t="s">
        <v>25</v>
      </c>
      <c r="F7" s="14"/>
      <c r="G7" s="15" t="s">
        <v>61</v>
      </c>
      <c r="H7" s="15"/>
    </row>
    <row r="8" customFormat="false" ht="15" hidden="false" customHeight="true" outlineLevel="0" collapsed="false">
      <c r="A8" s="14" t="s">
        <v>26</v>
      </c>
      <c r="B8" s="14"/>
      <c r="C8" s="15" t="n">
        <v>0</v>
      </c>
      <c r="D8" s="15"/>
      <c r="E8" s="14" t="s">
        <v>27</v>
      </c>
      <c r="F8" s="14"/>
      <c r="G8" s="15" t="n">
        <v>10</v>
      </c>
      <c r="H8" s="15"/>
    </row>
    <row r="9" customFormat="false" ht="15" hidden="false" customHeight="true" outlineLevel="0" collapsed="false">
      <c r="A9" s="14" t="s">
        <v>28</v>
      </c>
      <c r="B9" s="14"/>
      <c r="C9" s="15" t="s">
        <v>62</v>
      </c>
      <c r="D9" s="15"/>
      <c r="E9" s="14" t="s">
        <v>29</v>
      </c>
      <c r="F9" s="14"/>
      <c r="G9" s="15" t="n">
        <v>1</v>
      </c>
      <c r="H9" s="15"/>
    </row>
    <row r="10" customFormat="false" ht="15" hidden="false" customHeight="true" outlineLevel="0" collapsed="false">
      <c r="A10" s="14" t="s">
        <v>30</v>
      </c>
      <c r="B10" s="14"/>
      <c r="C10" s="15" t="n">
        <v>100</v>
      </c>
      <c r="D10" s="15"/>
      <c r="E10" s="14" t="s">
        <v>31</v>
      </c>
      <c r="F10" s="14"/>
      <c r="G10" s="15" t="s">
        <v>63</v>
      </c>
      <c r="H10" s="15"/>
    </row>
    <row r="12" customFormat="false" ht="15" hidden="false" customHeight="false" outlineLevel="0" collapsed="false">
      <c r="A12" s="13" t="s">
        <v>32</v>
      </c>
      <c r="B12" s="13"/>
      <c r="C12" s="13"/>
      <c r="D12" s="13"/>
      <c r="E12" s="13"/>
      <c r="F12" s="13"/>
      <c r="G12" s="13"/>
      <c r="H12" s="13"/>
    </row>
    <row r="13" customFormat="false" ht="15" hidden="false" customHeight="true" outlineLevel="0" collapsed="false">
      <c r="A13" s="14" t="s">
        <v>33</v>
      </c>
      <c r="B13" s="14"/>
      <c r="C13" s="15" t="s">
        <v>64</v>
      </c>
      <c r="D13" s="15"/>
      <c r="E13" s="14" t="s">
        <v>34</v>
      </c>
      <c r="F13" s="14"/>
      <c r="G13" s="15" t="s">
        <v>65</v>
      </c>
      <c r="H13" s="15"/>
    </row>
    <row r="14" customFormat="false" ht="15" hidden="false" customHeight="true" outlineLevel="0" collapsed="false">
      <c r="A14" s="14" t="s">
        <v>35</v>
      </c>
      <c r="B14" s="14"/>
      <c r="C14" s="16" t="n">
        <v>46307</v>
      </c>
      <c r="D14" s="16"/>
      <c r="E14" s="14" t="s">
        <v>36</v>
      </c>
      <c r="F14" s="14"/>
      <c r="G14" s="15" t="s">
        <v>66</v>
      </c>
      <c r="H14" s="15"/>
    </row>
    <row r="16" customFormat="false" ht="15" hidden="false" customHeight="false" outlineLevel="0" collapsed="false">
      <c r="A16" s="13" t="s">
        <v>37</v>
      </c>
      <c r="B16" s="13"/>
      <c r="C16" s="13"/>
      <c r="D16" s="13"/>
      <c r="E16" s="13"/>
      <c r="F16" s="13"/>
      <c r="G16" s="13"/>
      <c r="H16" s="13"/>
    </row>
    <row r="17" customFormat="false" ht="60" hidden="false" customHeight="true" outlineLevel="0" collapsed="false">
      <c r="A17" s="17" t="s">
        <v>38</v>
      </c>
      <c r="B17" s="17" t="s">
        <v>39</v>
      </c>
      <c r="C17" s="17" t="s">
        <v>40</v>
      </c>
      <c r="D17" s="17" t="s">
        <v>41</v>
      </c>
      <c r="E17" s="17" t="s">
        <v>42</v>
      </c>
      <c r="F17" s="17" t="s">
        <v>43</v>
      </c>
      <c r="G17" s="17" t="s">
        <v>44</v>
      </c>
      <c r="H17" s="17" t="s">
        <v>45</v>
      </c>
    </row>
    <row r="18" customFormat="false" ht="15" hidden="false" customHeight="false" outlineLevel="0" collapsed="false">
      <c r="A18" s="18" t="n">
        <v>0</v>
      </c>
      <c r="B18" s="19" t="n">
        <f aca="false">IF(OR(A18="",$C$8="",$G$8=""),"",$C$8+($G$8-$C$8)*A18/100)</f>
        <v>0</v>
      </c>
      <c r="C18" s="20" t="n">
        <v>0</v>
      </c>
      <c r="D18" s="19" t="n">
        <f aca="false">IF(OR(C18="",B18=""),"",(C18-B18)/($G$8-$C$8)*100)</f>
        <v>0</v>
      </c>
      <c r="E18" s="20" t="n">
        <v>0.05</v>
      </c>
      <c r="F18" s="19" t="n">
        <f aca="false">IF(OR(E18="",B18=""),"",(E18-B18)/($G$8-$C$8)*100)</f>
        <v>0.5</v>
      </c>
      <c r="G18" s="19" t="n">
        <f aca="false">IF(OR(C18="",E18=""),"",ABS(C18-E18)/($G$8-$C$8)*100)</f>
        <v>0.5</v>
      </c>
      <c r="H18" s="21" t="str">
        <f aca="false">IF(D18="","",IF(AND(ABS(D18)&lt;=$G$9,OR(F18="",ABS(F18)&lt;=$G$9),OR(G18="",G18&lt;=$G$9)),"PASS","FAIL"))</f>
        <v>PASS</v>
      </c>
    </row>
    <row r="19" customFormat="false" ht="15" hidden="false" customHeight="false" outlineLevel="0" collapsed="false">
      <c r="A19" s="18" t="n">
        <v>25</v>
      </c>
      <c r="B19" s="19" t="n">
        <f aca="false">IF(OR(A19="",$C$8="",$G$8=""),"",$C$8+($G$8-$C$8)*A19/100)</f>
        <v>2.5</v>
      </c>
      <c r="C19" s="20" t="n">
        <v>2.55</v>
      </c>
      <c r="D19" s="19" t="n">
        <f aca="false">IF(OR(C19="",B19=""),"",(C19-B19)/($G$8-$C$8)*100)</f>
        <v>0.499999999999998</v>
      </c>
      <c r="E19" s="20" t="n">
        <v>2.58</v>
      </c>
      <c r="F19" s="19" t="n">
        <f aca="false">IF(OR(E19="",B19=""),"",(E19-B19)/($G$8-$C$8)*100)</f>
        <v>0.800000000000001</v>
      </c>
      <c r="G19" s="19" t="n">
        <f aca="false">IF(OR(C19="",E19=""),"",ABS(C19-E19)/($G$8-$C$8)*100)</f>
        <v>0.300000000000003</v>
      </c>
      <c r="H19" s="21" t="str">
        <f aca="false">IF(D19="","",IF(AND(ABS(D19)&lt;=$G$9,OR(F19="",ABS(F19)&lt;=$G$9),OR(G19="",G19&lt;=$G$9)),"PASS","FAIL"))</f>
        <v>PASS</v>
      </c>
    </row>
    <row r="20" customFormat="false" ht="15" hidden="false" customHeight="false" outlineLevel="0" collapsed="false">
      <c r="A20" s="18" t="n">
        <v>50</v>
      </c>
      <c r="B20" s="19" t="n">
        <f aca="false">IF(OR(A20="",$C$8="",$G$8=""),"",$C$8+($G$8-$C$8)*A20/100)</f>
        <v>5</v>
      </c>
      <c r="C20" s="20" t="n">
        <v>5.05</v>
      </c>
      <c r="D20" s="19" t="n">
        <f aca="false">IF(OR(C20="",B20=""),"",(C20-B20)/($G$8-$C$8)*100)</f>
        <v>0.499999999999998</v>
      </c>
      <c r="E20" s="20" t="n">
        <v>5.08</v>
      </c>
      <c r="F20" s="19" t="n">
        <f aca="false">IF(OR(E20="",B20=""),"",(E20-B20)/($G$8-$C$8)*100)</f>
        <v>0.800000000000001</v>
      </c>
      <c r="G20" s="19" t="n">
        <f aca="false">IF(OR(C20="",E20=""),"",ABS(C20-E20)/($G$8-$C$8)*100)</f>
        <v>0.300000000000003</v>
      </c>
      <c r="H20" s="21" t="str">
        <f aca="false">IF(D20="","",IF(AND(ABS(D20)&lt;=$G$9,OR(F20="",ABS(F20)&lt;=$G$9),OR(G20="",G20&lt;=$G$9)),"PASS","FAIL"))</f>
        <v>PASS</v>
      </c>
    </row>
    <row r="21" customFormat="false" ht="15" hidden="false" customHeight="false" outlineLevel="0" collapsed="false">
      <c r="A21" s="18" t="n">
        <v>75</v>
      </c>
      <c r="B21" s="19" t="n">
        <f aca="false">IF(OR(A21="",$C$8="",$G$8=""),"",$C$8+($G$8-$C$8)*A21/100)</f>
        <v>7.5</v>
      </c>
      <c r="C21" s="20" t="n">
        <v>7.55</v>
      </c>
      <c r="D21" s="19" t="n">
        <f aca="false">IF(OR(C21="",B21=""),"",(C21-B21)/($G$8-$C$8)*100)</f>
        <v>0.499999999999998</v>
      </c>
      <c r="E21" s="20" t="n">
        <v>7.58</v>
      </c>
      <c r="F21" s="19" t="n">
        <f aca="false">IF(OR(E21="",B21=""),"",(E21-B21)/($G$8-$C$8)*100)</f>
        <v>0.800000000000001</v>
      </c>
      <c r="G21" s="19" t="n">
        <f aca="false">IF(OR(C21="",E21=""),"",ABS(C21-E21)/($G$8-$C$8)*100)</f>
        <v>0.300000000000003</v>
      </c>
      <c r="H21" s="21" t="str">
        <f aca="false">IF(D21="","",IF(AND(ABS(D21)&lt;=$G$9,OR(F21="",ABS(F21)&lt;=$G$9),OR(G21="",G21&lt;=$G$9)),"PASS","FAIL"))</f>
        <v>PASS</v>
      </c>
    </row>
    <row r="22" customFormat="false" ht="15" hidden="false" customHeight="false" outlineLevel="0" collapsed="false">
      <c r="A22" s="18" t="n">
        <v>100</v>
      </c>
      <c r="B22" s="19" t="n">
        <f aca="false">IF(OR(A22="",$C$8="",$G$8=""),"",$C$8+($G$8-$C$8)*A22/100)</f>
        <v>10</v>
      </c>
      <c r="C22" s="20" t="n">
        <v>10.05</v>
      </c>
      <c r="D22" s="19" t="n">
        <f aca="false">IF(OR(C22="",B22=""),"",(C22-B22)/($G$8-$C$8)*100)</f>
        <v>0.500000000000007</v>
      </c>
      <c r="E22" s="20" t="n">
        <v>10.05</v>
      </c>
      <c r="F22" s="19" t="n">
        <f aca="false">IF(OR(E22="",B22=""),"",(E22-B22)/($G$8-$C$8)*100)</f>
        <v>0.500000000000007</v>
      </c>
      <c r="G22" s="19" t="n">
        <f aca="false">IF(OR(C22="",E22=""),"",ABS(C22-E22)/($G$8-$C$8)*100)</f>
        <v>0</v>
      </c>
      <c r="H22" s="21" t="str">
        <f aca="false">IF(D22="","",IF(AND(ABS(D22)&lt;=$G$9,OR(F22="",ABS(F22)&lt;=$G$9),OR(G22="",G22&lt;=$G$9)),"PASS","FAIL"))</f>
        <v>PASS</v>
      </c>
    </row>
    <row r="23" customFormat="false" ht="15" hidden="false" customHeight="false" outlineLevel="0" collapsed="false">
      <c r="A23" s="22" t="s">
        <v>46</v>
      </c>
      <c r="B23" s="22"/>
      <c r="C23" s="22"/>
      <c r="D23" s="22"/>
      <c r="E23" s="22"/>
      <c r="F23" s="22"/>
      <c r="G23" s="23" t="n">
        <f aca="false">IF(COUNT($D$18:$D$22)=0,"",MAX(MAX($D$18:$D$22),-MIN($D$18:$D$22),MAX($F$18:$F$22),-MIN($F$18:$F$22)))</f>
        <v>0.800000000000001</v>
      </c>
      <c r="H23" s="23"/>
    </row>
    <row r="24" customFormat="false" ht="15" hidden="false" customHeight="false" outlineLevel="0" collapsed="false">
      <c r="A24" s="22" t="s">
        <v>47</v>
      </c>
      <c r="B24" s="22"/>
      <c r="C24" s="22"/>
      <c r="D24" s="22"/>
      <c r="E24" s="22"/>
      <c r="F24" s="22"/>
      <c r="G24" s="23" t="n">
        <f aca="false">IF(COUNT($G$18:$G$22)=0,"",MAX($G$18:$G$22))</f>
        <v>0.5</v>
      </c>
      <c r="H24" s="23"/>
    </row>
    <row r="25" customFormat="false" ht="15" hidden="false" customHeight="false" outlineLevel="0" collapsed="false">
      <c r="A25" s="22" t="s">
        <v>48</v>
      </c>
      <c r="B25" s="22"/>
      <c r="C25" s="22"/>
      <c r="D25" s="22"/>
      <c r="E25" s="22"/>
      <c r="F25" s="22"/>
      <c r="G25" s="24" t="str">
        <f aca="false">IF(COUNTIF($H$18:$H$22,"FAIL")&gt;0,"FAIL",IF(COUNTIF($H$18:$H$22,"PASS")=0,"","PASS"))</f>
        <v>PASS</v>
      </c>
      <c r="H25" s="24"/>
    </row>
    <row r="27" customFormat="false" ht="30" hidden="false" customHeight="true" outlineLevel="0" collapsed="false">
      <c r="A27" s="25" t="s">
        <v>49</v>
      </c>
      <c r="B27" s="25"/>
      <c r="C27" s="25"/>
      <c r="D27" s="25"/>
      <c r="E27" s="25"/>
      <c r="F27" s="25"/>
      <c r="G27" s="25"/>
      <c r="H27" s="25"/>
    </row>
    <row r="29" customFormat="false" ht="15" hidden="false" customHeight="true" outlineLevel="0" collapsed="false">
      <c r="A29" s="26" t="s">
        <v>50</v>
      </c>
      <c r="B29" s="26"/>
      <c r="C29" s="26" t="s">
        <v>51</v>
      </c>
      <c r="D29" s="26"/>
      <c r="E29" s="26" t="s">
        <v>52</v>
      </c>
      <c r="F29" s="26"/>
      <c r="G29" s="26"/>
      <c r="H29" s="26"/>
    </row>
    <row r="30" customFormat="false" ht="21.75" hidden="false" customHeight="true" outlineLevel="0" collapsed="false">
      <c r="A30" s="27" t="s">
        <v>53</v>
      </c>
      <c r="B30" s="27"/>
      <c r="C30" s="27" t="s">
        <v>53</v>
      </c>
      <c r="D30" s="27"/>
      <c r="E30" s="27" t="s">
        <v>53</v>
      </c>
      <c r="F30" s="27"/>
      <c r="G30" s="27"/>
      <c r="H30" s="27"/>
    </row>
    <row r="31" customFormat="false" ht="21.75" hidden="false" customHeight="true" outlineLevel="0" collapsed="false">
      <c r="A31" s="27" t="s">
        <v>54</v>
      </c>
      <c r="B31" s="27"/>
      <c r="C31" s="27" t="s">
        <v>54</v>
      </c>
      <c r="D31" s="27"/>
      <c r="E31" s="27" t="s">
        <v>54</v>
      </c>
      <c r="F31" s="27"/>
      <c r="G31" s="27"/>
      <c r="H31" s="27"/>
    </row>
    <row r="32" customFormat="false" ht="21.75" hidden="false" customHeight="true" outlineLevel="0" collapsed="false">
      <c r="A32" s="27" t="s">
        <v>55</v>
      </c>
      <c r="B32" s="27"/>
      <c r="C32" s="27" t="s">
        <v>55</v>
      </c>
      <c r="D32" s="27"/>
      <c r="E32" s="27" t="s">
        <v>55</v>
      </c>
      <c r="F32" s="27"/>
      <c r="G32" s="27"/>
      <c r="H32" s="27"/>
    </row>
  </sheetData>
  <mergeCells count="5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6:H16"/>
    <mergeCell ref="A23:F23"/>
    <mergeCell ref="G23:H23"/>
    <mergeCell ref="A24:F24"/>
    <mergeCell ref="G24:H24"/>
    <mergeCell ref="A25:F25"/>
    <mergeCell ref="G25:H25"/>
    <mergeCell ref="A27:H27"/>
    <mergeCell ref="A29:B29"/>
    <mergeCell ref="C29:D29"/>
    <mergeCell ref="E29:H29"/>
    <mergeCell ref="A30:B30"/>
    <mergeCell ref="C30:D30"/>
    <mergeCell ref="E30:H30"/>
    <mergeCell ref="A31:B31"/>
    <mergeCell ref="C31:D31"/>
    <mergeCell ref="E31:H31"/>
    <mergeCell ref="A32:B32"/>
    <mergeCell ref="C32:D32"/>
    <mergeCell ref="E32:H32"/>
  </mergeCells>
  <conditionalFormatting sqref="A1:H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Pressure Gauge Calibration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