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Example!$A$1:$H$27</definedName>
    <definedName function="false" hidden="false" localSheetId="1" name="_xlnm.Print_Area" vbProcedure="false">Template!$A$1:$H$27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<sst xmlns="http://schemas.openxmlformats.org/spreadsheetml/2006/main" count="101" uniqueCount="57">
  <si>
    <t xml:space="preserve">HOW TO USE: PH ANALYSER CALIBRATION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</si>
  <si>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</si>
  <si>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</si>
  <si>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</si>
  <si>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</si>
  <si>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Clean and rinse the electrode.</t>
  </si>
  <si>
    <t xml:space="preserve">2. Place it in buffer 1 (pH 7), wait for stability and record mV; repeat with buffer 2.</t>
  </si>
  <si>
    <t xml:space="preserve">3. The sheet calculates slope %, offset and electrode condition.</t>
  </si>
  <si>
    <t xml:space="preserve">4. Calibrate the analyser, then verify in buffers and record readings.</t>
  </si>
  <si>
    <t xml:space="preserve">5. Replace the electrode if slope or offset is outside limits after cleaning.</t>
  </si>
  <si>
    <t xml:space="preserve">What the formulas do</t>
  </si>
  <si>
    <t xml:space="preserve">• Slope = (mV₂ − mV₁) ÷ (pH₁ − pH₂).</t>
  </si>
  <si>
    <t xml:space="preserve">• Theoretical slope = 0.198416 × (T + 273.15) mV/pH.</t>
  </si>
  <si>
    <t xml:space="preserve">• Offset at pH 7 = mV₁ + (pH₁ − 7) × slope.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</si>
  <si>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</si>
  <si>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</si>
  <si>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PH ANALYSER CALIBRATION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</si>
  <si>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</si>
  <si>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</si>
  <si>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</si>
  <si>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Analyser and calibration</t>
  </si>
  <si>
    <t xml:space="preserve">Tag number</t>
  </si>
  <si>
    <t xml:space="preserve">Service</t>
  </si>
  <si>
    <t xml:space="preserve">Buffer temperature (°C)</t>
  </si>
  <si>
    <t xml:space="preserve">Date</t>
  </si>
  <si>
    <t xml:space="preserve">Buffer 1 pH</t>
  </si>
  <si>
    <t xml:space="preserve">Buffer 1 reading (mV)</t>
  </si>
  <si>
    <t xml:space="preserve">Buffer 2 pH</t>
  </si>
  <si>
    <t xml:space="preserve">Buffer 2 reading (mV)</t>
  </si>
  <si>
    <t xml:space="preserve">Measured slope (mV/pH)</t>
  </si>
  <si>
    <t xml:space="preserve">Slope (% of theoretical)</t>
  </si>
  <si>
    <t xml:space="preserve">Offset at pH 7 (mV)</t>
  </si>
  <si>
    <t xml:space="preserve">Electrode condition</t>
  </si>
  <si>
    <t xml:space="preserve">Buffer verification after calibration</t>
  </si>
  <si>
    <t xml:space="preserve">No</t>
  </si>
  <si>
    <t xml:space="preserve">Buffer pH</t>
  </si>
  <si>
    <t xml:space="preserve">Analyser reading (pH)</t>
  </si>
  <si>
    <t xml:space="preserve">Error (pH)</t>
  </si>
  <si>
    <t xml:space="preserve">Tolerance (± pH)</t>
  </si>
  <si>
    <t xml:space="preserve">Result</t>
  </si>
  <si>
    <t xml:space="preserve">Buffer lot / expiry</t>
  </si>
  <si>
    <t xml:space="preserve">Remarks</t>
  </si>
  <si>
    <t xml:space="preserve">Verification failures</t>
  </si>
  <si>
    <t xml:space="preserve">Typical acceptance: slope about 90 to 105 % and offset within about ± 30 mV; use your site procedure. Rinse the electrode between buffers and use fresh buffers.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</si>
  <si>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</si>
  <si>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</si>
  <si>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</si>
  <si>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</si>
  <si>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</si>
  <si>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</si>
  <si>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</si>
  <si>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AT 001      Rev: 0</t>
  </si>
  <si>
    <t xml:space="preserve">AT 5101</t>
  </si>
  <si>
    <t xml:space="preserve">Effluent pH</t>
  </si>
  <si>
    <t xml:space="preserve">L2207 / 2027 03</t>
  </si>
  <si>
    <t xml:space="preserve">L2194 / 2027 01</t>
  </si>
  <si>
    <t xml:space="preserve">L2210 / 2026 12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</si>
</sst>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.00"/>
    <numFmt numFmtId="167" formatCode="0.0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5" min="3" style="0" width="13"/>
    <col collapsed="false" customWidth="true" hidden="false" outlineLevel="0" max="7" min="6" style="0" width="12"/>
    <col collapsed="false" customWidth="true" hidden="false" outlineLevel="0" max="8" min="8" style="0" width="13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4" t="s">
        <v>22</v>
      </c>
      <c r="F6" s="14"/>
      <c r="G6" s="15"/>
      <c r="H6" s="15"/>
    </row>
    <row r="7" customFormat="false" ht="15" hidden="false" customHeight="true" outlineLevel="0" collapsed="false">
      <c r="A7" s="14" t="s">
        <v>23</v>
      </c>
      <c r="B7" s="14"/>
      <c r="C7" s="15"/>
      <c r="D7" s="15"/>
      <c r="E7" s="14" t="s">
        <v>24</v>
      </c>
      <c r="F7" s="14"/>
      <c r="G7" s="16"/>
      <c r="H7" s="16"/>
    </row>
    <row r="8" customFormat="false" ht="15" hidden="false" customHeight="true" outlineLevel="0" collapsed="false">
      <c r="A8" s="14" t="s">
        <v>25</v>
      </c>
      <c r="B8" s="14"/>
      <c r="C8" s="15"/>
      <c r="D8" s="15"/>
      <c r="E8" s="14" t="s">
        <v>26</v>
      </c>
      <c r="F8" s="14"/>
      <c r="G8" s="15"/>
      <c r="H8" s="15"/>
    </row>
    <row r="9" customFormat="false" ht="15" hidden="false" customHeight="true" outlineLevel="0" collapsed="false">
      <c r="A9" s="14" t="s">
        <v>27</v>
      </c>
      <c r="B9" s="14"/>
      <c r="C9" s="15"/>
      <c r="D9" s="15"/>
      <c r="E9" s="14" t="s">
        <v>28</v>
      </c>
      <c r="F9" s="14"/>
      <c r="G9" s="15"/>
      <c r="H9" s="15"/>
    </row>
    <row r="10" customFormat="false" ht="15" hidden="false" customHeight="true" outlineLevel="0" collapsed="false">
      <c r="A10" s="14" t="s">
        <v>29</v>
      </c>
      <c r="B10" s="14"/>
      <c r="C10" s="17" t="str">
        <f aca="false">IF(OR($G$8="",$G$9="",$C$8=$C$9),"",($G$9-$G$8)/($C$8-$C$9))</f>
        <v/>
      </c>
      <c r="D10" s="17"/>
      <c r="E10" s="14" t="s">
        <v>30</v>
      </c>
      <c r="F10" s="14"/>
      <c r="G10" s="18" t="str">
        <f aca="false">IF($C$10="","",$C$10/(0.198416*($C$7+273.15))*100)</f>
        <v/>
      </c>
      <c r="H10" s="18"/>
    </row>
    <row r="11" customFormat="false" ht="15" hidden="false" customHeight="true" outlineLevel="0" collapsed="false">
      <c r="A11" s="14" t="s">
        <v>31</v>
      </c>
      <c r="B11" s="14"/>
      <c r="C11" s="18" t="str">
        <f aca="false">IF($C$10="","",$G$8+($C$8-7)*$C$10)</f>
        <v/>
      </c>
      <c r="D11" s="18"/>
      <c r="E11" s="14" t="s">
        <v>32</v>
      </c>
      <c r="F11" s="14"/>
      <c r="G11" s="19" t="str">
        <f aca="false">IF($G$10="","",IF(AND($G$10&gt;=90,$G$10&lt;=105,ABS($C$11)&lt;=30),"GOOD","CLEAN OR REPLACE"))</f>
        <v/>
      </c>
      <c r="H11" s="19"/>
    </row>
    <row r="13" customFormat="false" ht="15" hidden="false" customHeight="false" outlineLevel="0" collapsed="false">
      <c r="A13" s="13" t="s">
        <v>33</v>
      </c>
      <c r="B13" s="13"/>
      <c r="C13" s="13"/>
      <c r="D13" s="13"/>
      <c r="E13" s="13"/>
      <c r="F13" s="13"/>
      <c r="G13" s="13"/>
      <c r="H13" s="13"/>
    </row>
    <row r="14" customFormat="false" ht="45" hidden="false" customHeight="true" outlineLevel="0" collapsed="false">
      <c r="A14" s="20" t="s">
        <v>34</v>
      </c>
      <c r="B14" s="20" t="s">
        <v>35</v>
      </c>
      <c r="C14" s="20" t="s">
        <v>36</v>
      </c>
      <c r="D14" s="20" t="s">
        <v>37</v>
      </c>
      <c r="E14" s="20" t="s">
        <v>38</v>
      </c>
      <c r="F14" s="20" t="s">
        <v>39</v>
      </c>
      <c r="G14" s="20" t="s">
        <v>40</v>
      </c>
      <c r="H14" s="20" t="s">
        <v>41</v>
      </c>
    </row>
    <row r="15" customFormat="false" ht="15" hidden="false" customHeight="false" outlineLevel="0" collapsed="false">
      <c r="A15" s="21" t="n">
        <v>1</v>
      </c>
      <c r="B15" s="22"/>
      <c r="C15" s="22"/>
      <c r="D15" s="23" t="str">
        <f aca="false">IF(OR(B15="",C15=""),"",C15-B15)</f>
        <v/>
      </c>
      <c r="E15" s="22"/>
      <c r="F15" s="24" t="str">
        <f aca="false">IF(OR(D15="",E15=""),"",IF(ABS(D15)&lt;=E15,"PASS","FAIL"))</f>
        <v/>
      </c>
      <c r="G15" s="25"/>
      <c r="H15" s="26"/>
    </row>
    <row r="16" customFormat="false" ht="15" hidden="false" customHeight="false" outlineLevel="0" collapsed="false">
      <c r="A16" s="21" t="n">
        <v>2</v>
      </c>
      <c r="B16" s="22"/>
      <c r="C16" s="22"/>
      <c r="D16" s="23" t="str">
        <f aca="false">IF(OR(B16="",C16=""),"",C16-B16)</f>
        <v/>
      </c>
      <c r="E16" s="22"/>
      <c r="F16" s="24" t="str">
        <f aca="false">IF(OR(D16="",E16=""),"",IF(ABS(D16)&lt;=E16,"PASS","FAIL"))</f>
        <v/>
      </c>
      <c r="G16" s="25"/>
      <c r="H16" s="26"/>
    </row>
    <row r="17" customFormat="false" ht="15" hidden="false" customHeight="false" outlineLevel="0" collapsed="false">
      <c r="A17" s="21" t="n">
        <v>3</v>
      </c>
      <c r="B17" s="22"/>
      <c r="C17" s="22"/>
      <c r="D17" s="23" t="str">
        <f aca="false">IF(OR(B17="",C17=""),"",C17-B17)</f>
        <v/>
      </c>
      <c r="E17" s="22"/>
      <c r="F17" s="24" t="str">
        <f aca="false">IF(OR(D17="",E17=""),"",IF(ABS(D17)&lt;=E17,"PASS","FAIL"))</f>
        <v/>
      </c>
      <c r="G17" s="25"/>
      <c r="H17" s="26"/>
    </row>
    <row r="18" customFormat="false" ht="15" hidden="false" customHeight="false" outlineLevel="0" collapsed="false">
      <c r="A18" s="21" t="n">
        <v>4</v>
      </c>
      <c r="B18" s="22"/>
      <c r="C18" s="22"/>
      <c r="D18" s="23" t="str">
        <f aca="false">IF(OR(B18="",C18=""),"",C18-B18)</f>
        <v/>
      </c>
      <c r="E18" s="22"/>
      <c r="F18" s="24" t="str">
        <f aca="false">IF(OR(D18="",E18=""),"",IF(ABS(D18)&lt;=E18,"PASS","FAIL"))</f>
        <v/>
      </c>
      <c r="G18" s="25"/>
      <c r="H18" s="26"/>
    </row>
    <row r="19" customFormat="false" ht="15" hidden="false" customHeight="false" outlineLevel="0" collapsed="false">
      <c r="A19" s="27" t="s">
        <v>42</v>
      </c>
      <c r="B19" s="27"/>
      <c r="C19" s="27"/>
      <c r="D19" s="27"/>
      <c r="E19" s="27"/>
      <c r="F19" s="27"/>
      <c r="G19" s="28" t="n">
        <f aca="false">COUNTIF($F$15:$F$18,"FAIL")</f>
        <v>0</v>
      </c>
      <c r="H19" s="28"/>
    </row>
    <row r="21" customFormat="false" ht="30" hidden="false" customHeight="true" outlineLevel="0" collapsed="false">
      <c r="A21" s="29" t="s">
        <v>43</v>
      </c>
      <c r="B21" s="29"/>
      <c r="C21" s="29"/>
      <c r="D21" s="29"/>
      <c r="E21" s="29"/>
      <c r="F21" s="29"/>
      <c r="G21" s="29"/>
      <c r="H21" s="29"/>
    </row>
    <row r="23" customFormat="false" ht="15" hidden="false" customHeight="true" outlineLevel="0" collapsed="false">
      <c r="A23" s="30" t="s">
        <v>44</v>
      </c>
      <c r="B23" s="30"/>
      <c r="C23" s="30" t="s">
        <v>45</v>
      </c>
      <c r="D23" s="30"/>
      <c r="E23" s="30" t="s">
        <v>46</v>
      </c>
      <c r="F23" s="30"/>
      <c r="G23" s="30"/>
      <c r="H23" s="30"/>
    </row>
    <row r="24" customFormat="false" ht="21.75" hidden="false" customHeight="true" outlineLevel="0" collapsed="false">
      <c r="A24" s="31" t="s">
        <v>47</v>
      </c>
      <c r="B24" s="31"/>
      <c r="C24" s="31" t="s">
        <v>47</v>
      </c>
      <c r="D24" s="31"/>
      <c r="E24" s="31" t="s">
        <v>47</v>
      </c>
      <c r="F24" s="31"/>
      <c r="G24" s="31"/>
      <c r="H24" s="31"/>
    </row>
    <row r="25" customFormat="false" ht="21.75" hidden="false" customHeight="true" outlineLevel="0" collapsed="false">
      <c r="A25" s="31" t="s">
        <v>48</v>
      </c>
      <c r="B25" s="31"/>
      <c r="C25" s="31" t="s">
        <v>48</v>
      </c>
      <c r="D25" s="31"/>
      <c r="E25" s="31" t="s">
        <v>48</v>
      </c>
      <c r="F25" s="31"/>
      <c r="G25" s="31"/>
      <c r="H25" s="31"/>
    </row>
    <row r="26" customFormat="false" ht="21.75" hidden="false" customHeight="true" outlineLevel="0" collapsed="false">
      <c r="A26" s="31" t="s">
        <v>49</v>
      </c>
      <c r="B26" s="31"/>
      <c r="C26" s="31" t="s">
        <v>49</v>
      </c>
      <c r="D26" s="31"/>
      <c r="E26" s="31" t="s">
        <v>49</v>
      </c>
      <c r="F26" s="31"/>
      <c r="G26" s="31"/>
      <c r="H26" s="31"/>
    </row>
  </sheetData>
  <mergeCells count="45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3:H13"/>
    <mergeCell ref="A19:F19"/>
    <mergeCell ref="G19:H19"/>
    <mergeCell ref="A21:H21"/>
    <mergeCell ref="A23:B23"/>
    <mergeCell ref="C23:D23"/>
    <mergeCell ref="E23:H23"/>
    <mergeCell ref="A24:B24"/>
    <mergeCell ref="C24:D24"/>
    <mergeCell ref="E24:H24"/>
    <mergeCell ref="A25:B25"/>
    <mergeCell ref="C25:D25"/>
    <mergeCell ref="E25:H25"/>
    <mergeCell ref="A26:B26"/>
    <mergeCell ref="C26:D26"/>
    <mergeCell ref="E26:H26"/>
  </mergeCells>
  <conditionalFormatting sqref="A1:H3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5" min="3" style="0" width="13"/>
    <col collapsed="false" customWidth="true" hidden="false" outlineLevel="0" max="7" min="6" style="0" width="12"/>
    <col collapsed="false" customWidth="true" hidden="false" outlineLevel="0" max="8" min="8" style="0" width="13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50</v>
      </c>
      <c r="B2" s="10"/>
      <c r="C2" s="10"/>
      <c r="D2" s="10"/>
      <c r="E2" s="11" t="s">
        <v>51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s">
        <v>52</v>
      </c>
      <c r="D6" s="15"/>
      <c r="E6" s="14" t="s">
        <v>22</v>
      </c>
      <c r="F6" s="14"/>
      <c r="G6" s="15" t="s">
        <v>53</v>
      </c>
      <c r="H6" s="15"/>
    </row>
    <row r="7" customFormat="false" ht="15" hidden="false" customHeight="true" outlineLevel="0" collapsed="false">
      <c r="A7" s="14" t="s">
        <v>23</v>
      </c>
      <c r="B7" s="14"/>
      <c r="C7" s="15" t="n">
        <v>25</v>
      </c>
      <c r="D7" s="15"/>
      <c r="E7" s="14" t="s">
        <v>24</v>
      </c>
      <c r="F7" s="14"/>
      <c r="G7" s="16" t="n">
        <v>46320</v>
      </c>
      <c r="H7" s="16"/>
    </row>
    <row r="8" customFormat="false" ht="15" hidden="false" customHeight="true" outlineLevel="0" collapsed="false">
      <c r="A8" s="14" t="s">
        <v>25</v>
      </c>
      <c r="B8" s="14"/>
      <c r="C8" s="15" t="n">
        <v>7</v>
      </c>
      <c r="D8" s="15"/>
      <c r="E8" s="14" t="s">
        <v>26</v>
      </c>
      <c r="F8" s="14"/>
      <c r="G8" s="15" t="n">
        <v>-4</v>
      </c>
      <c r="H8" s="15"/>
    </row>
    <row r="9" customFormat="false" ht="15" hidden="false" customHeight="true" outlineLevel="0" collapsed="false">
      <c r="A9" s="14" t="s">
        <v>27</v>
      </c>
      <c r="B9" s="14"/>
      <c r="C9" s="15" t="n">
        <v>4.01</v>
      </c>
      <c r="D9" s="15"/>
      <c r="E9" s="14" t="s">
        <v>28</v>
      </c>
      <c r="F9" s="14"/>
      <c r="G9" s="15" t="n">
        <v>165</v>
      </c>
      <c r="H9" s="15"/>
    </row>
    <row r="10" customFormat="false" ht="15" hidden="false" customHeight="true" outlineLevel="0" collapsed="false">
      <c r="A10" s="14" t="s">
        <v>29</v>
      </c>
      <c r="B10" s="14"/>
      <c r="C10" s="17" t="n">
        <f aca="false">IF(OR($G$8="",$G$9="",$C$8=$C$9),"",($G$9-$G$8)/($C$8-$C$9))</f>
        <v>56.5217391304348</v>
      </c>
      <c r="D10" s="17"/>
      <c r="E10" s="14" t="s">
        <v>30</v>
      </c>
      <c r="F10" s="14"/>
      <c r="G10" s="18" t="n">
        <f aca="false">IF($C$10="","",$C$10/(0.198416*($C$7+273.15))*100)</f>
        <v>95.5441304936113</v>
      </c>
      <c r="H10" s="18"/>
    </row>
    <row r="11" customFormat="false" ht="15" hidden="false" customHeight="true" outlineLevel="0" collapsed="false">
      <c r="A11" s="14" t="s">
        <v>31</v>
      </c>
      <c r="B11" s="14"/>
      <c r="C11" s="18" t="n">
        <f aca="false">IF($C$10="","",$G$8+($C$8-7)*$C$10)</f>
        <v>-4</v>
      </c>
      <c r="D11" s="18"/>
      <c r="E11" s="14" t="s">
        <v>32</v>
      </c>
      <c r="F11" s="14"/>
      <c r="G11" s="19" t="str">
        <f aca="false">IF($G$10="","",IF(AND($G$10&gt;=90,$G$10&lt;=105,ABS($C$11)&lt;=30),"GOOD","CLEAN OR REPLACE"))</f>
        <v>GOOD</v>
      </c>
      <c r="H11" s="19"/>
    </row>
    <row r="13" customFormat="false" ht="15" hidden="false" customHeight="false" outlineLevel="0" collapsed="false">
      <c r="A13" s="13" t="s">
        <v>33</v>
      </c>
      <c r="B13" s="13"/>
      <c r="C13" s="13"/>
      <c r="D13" s="13"/>
      <c r="E13" s="13"/>
      <c r="F13" s="13"/>
      <c r="G13" s="13"/>
      <c r="H13" s="13"/>
    </row>
    <row r="14" customFormat="false" ht="45" hidden="false" customHeight="true" outlineLevel="0" collapsed="false">
      <c r="A14" s="20" t="s">
        <v>34</v>
      </c>
      <c r="B14" s="20" t="s">
        <v>35</v>
      </c>
      <c r="C14" s="20" t="s">
        <v>36</v>
      </c>
      <c r="D14" s="20" t="s">
        <v>37</v>
      </c>
      <c r="E14" s="20" t="s">
        <v>38</v>
      </c>
      <c r="F14" s="20" t="s">
        <v>39</v>
      </c>
      <c r="G14" s="20" t="s">
        <v>40</v>
      </c>
      <c r="H14" s="20" t="s">
        <v>41</v>
      </c>
    </row>
    <row r="15" customFormat="false" ht="22.35" hidden="false" customHeight="false" outlineLevel="0" collapsed="false">
      <c r="A15" s="21" t="n">
        <v>1</v>
      </c>
      <c r="B15" s="22" t="n">
        <v>7</v>
      </c>
      <c r="C15" s="22" t="n">
        <v>7.01</v>
      </c>
      <c r="D15" s="23" t="n">
        <f aca="false">IF(OR(B15="",C15=""),"",C15-B15)</f>
        <v>0.00999999999999979</v>
      </c>
      <c r="E15" s="22" t="n">
        <v>0.05</v>
      </c>
      <c r="F15" s="24" t="str">
        <f aca="false">IF(OR(D15="",E15=""),"",IF(ABS(D15)&lt;=E15,"PASS","FAIL"))</f>
        <v>PASS</v>
      </c>
      <c r="G15" s="25" t="s">
        <v>54</v>
      </c>
      <c r="H15" s="26"/>
    </row>
    <row r="16" customFormat="false" ht="22.35" hidden="false" customHeight="false" outlineLevel="0" collapsed="false">
      <c r="A16" s="21" t="n">
        <v>2</v>
      </c>
      <c r="B16" s="22" t="n">
        <v>4.01</v>
      </c>
      <c r="C16" s="22" t="n">
        <v>4.03</v>
      </c>
      <c r="D16" s="23" t="n">
        <f aca="false">IF(OR(B16="",C16=""),"",C16-B16)</f>
        <v>0.0200000000000005</v>
      </c>
      <c r="E16" s="22" t="n">
        <v>0.05</v>
      </c>
      <c r="F16" s="24" t="str">
        <f aca="false">IF(OR(D16="",E16=""),"",IF(ABS(D16)&lt;=E16,"PASS","FAIL"))</f>
        <v>PASS</v>
      </c>
      <c r="G16" s="25" t="s">
        <v>55</v>
      </c>
      <c r="H16" s="26"/>
    </row>
    <row r="17" customFormat="false" ht="22.35" hidden="false" customHeight="false" outlineLevel="0" collapsed="false">
      <c r="A17" s="21" t="n">
        <v>3</v>
      </c>
      <c r="B17" s="22" t="n">
        <v>10.01</v>
      </c>
      <c r="C17" s="22" t="n">
        <v>9.97</v>
      </c>
      <c r="D17" s="23" t="n">
        <f aca="false">IF(OR(B17="",C17=""),"",C17-B17)</f>
        <v>-0.0399999999999992</v>
      </c>
      <c r="E17" s="22" t="n">
        <v>0.1</v>
      </c>
      <c r="F17" s="24" t="str">
        <f aca="false">IF(OR(D17="",E17=""),"",IF(ABS(D17)&lt;=E17,"PASS","FAIL"))</f>
        <v>PASS</v>
      </c>
      <c r="G17" s="25" t="s">
        <v>56</v>
      </c>
      <c r="H17" s="26"/>
    </row>
    <row r="18" customFormat="false" ht="15" hidden="false" customHeight="false" outlineLevel="0" collapsed="false">
      <c r="A18" s="21" t="n">
        <v>4</v>
      </c>
      <c r="B18" s="22"/>
      <c r="C18" s="22"/>
      <c r="D18" s="23" t="str">
        <f aca="false">IF(OR(B18="",C18=""),"",C18-B18)</f>
        <v/>
      </c>
      <c r="E18" s="22"/>
      <c r="F18" s="24" t="str">
        <f aca="false">IF(OR(D18="",E18=""),"",IF(ABS(D18)&lt;=E18,"PASS","FAIL"))</f>
        <v/>
      </c>
      <c r="G18" s="25"/>
      <c r="H18" s="26"/>
    </row>
    <row r="19" customFormat="false" ht="15" hidden="false" customHeight="false" outlineLevel="0" collapsed="false">
      <c r="A19" s="27" t="s">
        <v>42</v>
      </c>
      <c r="B19" s="27"/>
      <c r="C19" s="27"/>
      <c r="D19" s="27"/>
      <c r="E19" s="27"/>
      <c r="F19" s="27"/>
      <c r="G19" s="28" t="n">
        <f aca="false">COUNTIF($F$15:$F$18,"FAIL")</f>
        <v>0</v>
      </c>
      <c r="H19" s="28"/>
    </row>
    <row r="21" customFormat="false" ht="30" hidden="false" customHeight="true" outlineLevel="0" collapsed="false">
      <c r="A21" s="29" t="s">
        <v>43</v>
      </c>
      <c r="B21" s="29"/>
      <c r="C21" s="29"/>
      <c r="D21" s="29"/>
      <c r="E21" s="29"/>
      <c r="F21" s="29"/>
      <c r="G21" s="29"/>
      <c r="H21" s="29"/>
    </row>
    <row r="23" customFormat="false" ht="15" hidden="false" customHeight="true" outlineLevel="0" collapsed="false">
      <c r="A23" s="30" t="s">
        <v>44</v>
      </c>
      <c r="B23" s="30"/>
      <c r="C23" s="30" t="s">
        <v>45</v>
      </c>
      <c r="D23" s="30"/>
      <c r="E23" s="30" t="s">
        <v>46</v>
      </c>
      <c r="F23" s="30"/>
      <c r="G23" s="30"/>
      <c r="H23" s="30"/>
    </row>
    <row r="24" customFormat="false" ht="21.75" hidden="false" customHeight="true" outlineLevel="0" collapsed="false">
      <c r="A24" s="31" t="s">
        <v>47</v>
      </c>
      <c r="B24" s="31"/>
      <c r="C24" s="31" t="s">
        <v>47</v>
      </c>
      <c r="D24" s="31"/>
      <c r="E24" s="31" t="s">
        <v>47</v>
      </c>
      <c r="F24" s="31"/>
      <c r="G24" s="31"/>
      <c r="H24" s="31"/>
    </row>
    <row r="25" customFormat="false" ht="21.75" hidden="false" customHeight="true" outlineLevel="0" collapsed="false">
      <c r="A25" s="31" t="s">
        <v>48</v>
      </c>
      <c r="B25" s="31"/>
      <c r="C25" s="31" t="s">
        <v>48</v>
      </c>
      <c r="D25" s="31"/>
      <c r="E25" s="31" t="s">
        <v>48</v>
      </c>
      <c r="F25" s="31"/>
      <c r="G25" s="31"/>
      <c r="H25" s="31"/>
    </row>
    <row r="26" customFormat="false" ht="21.75" hidden="false" customHeight="true" outlineLevel="0" collapsed="false">
      <c r="A26" s="31" t="s">
        <v>49</v>
      </c>
      <c r="B26" s="31"/>
      <c r="C26" s="31" t="s">
        <v>49</v>
      </c>
      <c r="D26" s="31"/>
      <c r="E26" s="31" t="s">
        <v>49</v>
      </c>
      <c r="F26" s="31"/>
      <c r="G26" s="31"/>
      <c r="H26" s="31"/>
    </row>
  </sheetData>
  <mergeCells count="45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3:H13"/>
    <mergeCell ref="A19:F19"/>
    <mergeCell ref="G19:H19"/>
    <mergeCell ref="A21:H21"/>
    <mergeCell ref="A23:B23"/>
    <mergeCell ref="C23:D23"/>
    <mergeCell ref="E23:H23"/>
    <mergeCell ref="A24:B24"/>
    <mergeCell ref="C24:D24"/>
    <mergeCell ref="E24:H24"/>
    <mergeCell ref="A25:B25"/>
    <mergeCell ref="C25:D25"/>
    <mergeCell ref="E25:H25"/>
    <mergeCell ref="A26:B26"/>
    <mergeCell ref="C26:D26"/>
    <mergeCell ref="E26:H26"/>
  </mergeCells>
  <conditionalFormatting sqref="A1:H3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pH Analyser Calibration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