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Example!$A$1:$J$34</definedName>
    <definedName function="false" hidden="false" localSheetId="1" name="_xlnm.Print_Area" vbProcedure="false">Template!$A$1:$J$34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<sst xmlns="http://schemas.openxmlformats.org/spreadsheetml/2006/main" count="108" uniqueCount="58">
  <si>
    <t xml:space="preserve">HOW TO USE: FLOWMETER VERIFICATION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</si>
  <si>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</si>
  <si>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</si>
  <si>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</si>
  <si>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</si>
  <si>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meter, reference and tolerance.</t>
  </si>
  <si>
    <t xml:space="preserve">2. Run the flow steady at each test rate and collect a reference volume while reading the meter total.</t>
  </si>
  <si>
    <t xml:space="preserve">3. Enter reference and meter volumes for each run.</t>
  </si>
  <si>
    <t xml:space="preserve">4. Review error, mean error and spread; a consistent offset suggests a K factor or meter factor correction.</t>
  </si>
  <si>
    <t xml:space="preserve">5. Sign and file with the meter history.</t>
  </si>
  <si>
    <t xml:space="preserve">What the formulas do</t>
  </si>
  <si>
    <t xml:space="preserve">• Error (%) = (meter volume − reference volume) ÷ reference volume × 100.</t>
  </si>
  <si>
    <t xml:space="preserve">• Mean error = average of all run errors.</t>
  </si>
  <si>
    <t xml:space="preserve">• Spread = maximum − minimum error, a simple repeatability check.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</si>
  <si>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</si>
  <si>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</si>
  <si>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FLOWMETER VERIFICATION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</si>
  <si>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</si>
  <si>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</si>
  <si>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</si>
  <si>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Meter details</t>
  </si>
  <si>
    <t xml:space="preserve">Tag number</t>
  </si>
  <si>
    <t xml:space="preserve">Meter type</t>
  </si>
  <si>
    <t xml:space="preserve">Reference</t>
  </si>
  <si>
    <t xml:space="preserve">Volume unit</t>
  </si>
  <si>
    <t xml:space="preserve">Tolerance (± % of reading)</t>
  </si>
  <si>
    <t xml:space="preserve">Test date</t>
  </si>
  <si>
    <t xml:space="preserve">Verification runs</t>
  </si>
  <si>
    <t xml:space="preserve">Run</t>
  </si>
  <si>
    <t xml:space="preserve">Nominal flow (% of max)</t>
  </si>
  <si>
    <t xml:space="preserve">Flow rate (m³/h)</t>
  </si>
  <si>
    <t xml:space="preserve">Duration (s)</t>
  </si>
  <si>
    <t xml:space="preserve">Reference volume</t>
  </si>
  <si>
    <t xml:space="preserve">Meter volume</t>
  </si>
  <si>
    <t xml:space="preserve">Error (% of reading)</t>
  </si>
  <si>
    <t xml:space="preserve">Result</t>
  </si>
  <si>
    <t xml:space="preserve">By</t>
  </si>
  <si>
    <t xml:space="preserve">Remarks</t>
  </si>
  <si>
    <t xml:space="preserve">Mean error (%)</t>
  </si>
  <si>
    <t xml:space="preserve">Spread of errors (max − min, %)</t>
  </si>
  <si>
    <t xml:space="preserve">Runs failed</t>
  </si>
  <si>
    <t xml:space="preserve">Run at least two repeats at each flow. For weigh tanks, convert mass to volume with the measured liquid density at test temperature.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</si>
  <si>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</si>
  <si>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</si>
  <si>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</si>
  <si>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</si>
  <si>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</si>
  <si>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</si>
  <si>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</si>
  <si>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FT 001      Rev: 0</t>
  </si>
  <si>
    <t xml:space="preserve">FT 4102</t>
  </si>
  <si>
    <t xml:space="preserve">Magnetic flow meter DN 80</t>
  </si>
  <si>
    <t xml:space="preserve">Weigh tank with calibrated scale</t>
  </si>
  <si>
    <t xml:space="preserve">L</t>
  </si>
  <si>
    <t xml:space="preserve">25 %</t>
  </si>
  <si>
    <t xml:space="preserve">Tech A</t>
  </si>
  <si>
    <t xml:space="preserve">50 %</t>
  </si>
  <si>
    <t xml:space="preserve">100 %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</si>
</sst>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.00"/>
    <numFmt numFmtId="16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8" min="3" style="0" width="11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1" t="s">
        <v>18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5"/>
      <c r="F6" s="14" t="s">
        <v>22</v>
      </c>
      <c r="G6" s="14"/>
      <c r="H6" s="15"/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/>
      <c r="D7" s="15"/>
      <c r="E7" s="15"/>
      <c r="F7" s="14" t="s">
        <v>24</v>
      </c>
      <c r="G7" s="14"/>
      <c r="H7" s="15"/>
      <c r="I7" s="15"/>
      <c r="J7" s="15"/>
    </row>
    <row r="8" customFormat="false" ht="22.35" hidden="false" customHeight="true" outlineLevel="0" collapsed="false">
      <c r="A8" s="14" t="s">
        <v>25</v>
      </c>
      <c r="B8" s="14"/>
      <c r="C8" s="15"/>
      <c r="D8" s="15"/>
      <c r="E8" s="15"/>
      <c r="F8" s="14" t="s">
        <v>26</v>
      </c>
      <c r="G8" s="14"/>
      <c r="H8" s="16"/>
      <c r="I8" s="16"/>
      <c r="J8" s="16"/>
    </row>
    <row r="10" customFormat="false" ht="15" hidden="false" customHeight="false" outlineLevel="0" collapsed="false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</row>
    <row r="11" customFormat="false" ht="45" hidden="false" customHeight="true" outlineLevel="0" collapsed="false">
      <c r="A11" s="17" t="s">
        <v>28</v>
      </c>
      <c r="B11" s="17" t="s">
        <v>29</v>
      </c>
      <c r="C11" s="17" t="s">
        <v>30</v>
      </c>
      <c r="D11" s="17" t="s">
        <v>31</v>
      </c>
      <c r="E11" s="17" t="s">
        <v>32</v>
      </c>
      <c r="F11" s="17" t="s">
        <v>33</v>
      </c>
      <c r="G11" s="17" t="s">
        <v>34</v>
      </c>
      <c r="H11" s="17" t="s">
        <v>35</v>
      </c>
      <c r="I11" s="17" t="s">
        <v>36</v>
      </c>
      <c r="J11" s="17" t="s">
        <v>37</v>
      </c>
    </row>
    <row r="12" customFormat="false" ht="15" hidden="false" customHeight="false" outlineLevel="0" collapsed="false">
      <c r="A12" s="18" t="n">
        <v>1</v>
      </c>
      <c r="B12" s="19"/>
      <c r="C12" s="20"/>
      <c r="D12" s="21"/>
      <c r="E12" s="20"/>
      <c r="F12" s="20"/>
      <c r="G12" s="22" t="str">
        <f aca="false">IF(OR(E12="",F12="",E12=0),"",(F12-E12)/E12*100)</f>
        <v/>
      </c>
      <c r="H12" s="23" t="str">
        <f aca="false">IF(G12="","",IF(ABS(G12)&lt;=$C$8,"PASS","FAIL"))</f>
        <v/>
      </c>
      <c r="I12" s="19"/>
      <c r="J12" s="24"/>
    </row>
    <row r="13" customFormat="false" ht="15" hidden="false" customHeight="false" outlineLevel="0" collapsed="false">
      <c r="A13" s="18" t="n">
        <v>2</v>
      </c>
      <c r="B13" s="19"/>
      <c r="C13" s="20"/>
      <c r="D13" s="21"/>
      <c r="E13" s="20"/>
      <c r="F13" s="20"/>
      <c r="G13" s="22" t="str">
        <f aca="false">IF(OR(E13="",F13="",E13=0),"",(F13-E13)/E13*100)</f>
        <v/>
      </c>
      <c r="H13" s="23" t="str">
        <f aca="false">IF(G13="","",IF(ABS(G13)&lt;=$C$8,"PASS","FAIL"))</f>
        <v/>
      </c>
      <c r="I13" s="19"/>
      <c r="J13" s="24"/>
    </row>
    <row r="14" customFormat="false" ht="15" hidden="false" customHeight="false" outlineLevel="0" collapsed="false">
      <c r="A14" s="18" t="n">
        <v>3</v>
      </c>
      <c r="B14" s="19"/>
      <c r="C14" s="20"/>
      <c r="D14" s="21"/>
      <c r="E14" s="20"/>
      <c r="F14" s="20"/>
      <c r="G14" s="22" t="str">
        <f aca="false">IF(OR(E14="",F14="",E14=0),"",(F14-E14)/E14*100)</f>
        <v/>
      </c>
      <c r="H14" s="23" t="str">
        <f aca="false">IF(G14="","",IF(ABS(G14)&lt;=$C$8,"PASS","FAIL"))</f>
        <v/>
      </c>
      <c r="I14" s="19"/>
      <c r="J14" s="24"/>
    </row>
    <row r="15" customFormat="false" ht="15" hidden="false" customHeight="false" outlineLevel="0" collapsed="false">
      <c r="A15" s="18" t="n">
        <v>4</v>
      </c>
      <c r="B15" s="19"/>
      <c r="C15" s="20"/>
      <c r="D15" s="21"/>
      <c r="E15" s="20"/>
      <c r="F15" s="20"/>
      <c r="G15" s="22" t="str">
        <f aca="false">IF(OR(E15="",F15="",E15=0),"",(F15-E15)/E15*100)</f>
        <v/>
      </c>
      <c r="H15" s="23" t="str">
        <f aca="false">IF(G15="","",IF(ABS(G15)&lt;=$C$8,"PASS","FAIL"))</f>
        <v/>
      </c>
      <c r="I15" s="19"/>
      <c r="J15" s="24"/>
    </row>
    <row r="16" customFormat="false" ht="15" hidden="false" customHeight="false" outlineLevel="0" collapsed="false">
      <c r="A16" s="18" t="n">
        <v>5</v>
      </c>
      <c r="B16" s="19"/>
      <c r="C16" s="20"/>
      <c r="D16" s="21"/>
      <c r="E16" s="20"/>
      <c r="F16" s="20"/>
      <c r="G16" s="22" t="str">
        <f aca="false">IF(OR(E16="",F16="",E16=0),"",(F16-E16)/E16*100)</f>
        <v/>
      </c>
      <c r="H16" s="23" t="str">
        <f aca="false">IF(G16="","",IF(ABS(G16)&lt;=$C$8,"PASS","FAIL"))</f>
        <v/>
      </c>
      <c r="I16" s="19"/>
      <c r="J16" s="24"/>
    </row>
    <row r="17" customFormat="false" ht="15" hidden="false" customHeight="false" outlineLevel="0" collapsed="false">
      <c r="A17" s="18" t="n">
        <v>6</v>
      </c>
      <c r="B17" s="19"/>
      <c r="C17" s="20"/>
      <c r="D17" s="21"/>
      <c r="E17" s="20"/>
      <c r="F17" s="20"/>
      <c r="G17" s="22" t="str">
        <f aca="false">IF(OR(E17="",F17="",E17=0),"",(F17-E17)/E17*100)</f>
        <v/>
      </c>
      <c r="H17" s="23" t="str">
        <f aca="false">IF(G17="","",IF(ABS(G17)&lt;=$C$8,"PASS","FAIL"))</f>
        <v/>
      </c>
      <c r="I17" s="19"/>
      <c r="J17" s="24"/>
    </row>
    <row r="18" customFormat="false" ht="15" hidden="false" customHeight="false" outlineLevel="0" collapsed="false">
      <c r="A18" s="18" t="n">
        <v>7</v>
      </c>
      <c r="B18" s="19"/>
      <c r="C18" s="20"/>
      <c r="D18" s="21"/>
      <c r="E18" s="20"/>
      <c r="F18" s="20"/>
      <c r="G18" s="22" t="str">
        <f aca="false">IF(OR(E18="",F18="",E18=0),"",(F18-E18)/E18*100)</f>
        <v/>
      </c>
      <c r="H18" s="23" t="str">
        <f aca="false">IF(G18="","",IF(ABS(G18)&lt;=$C$8,"PASS","FAIL"))</f>
        <v/>
      </c>
      <c r="I18" s="19"/>
      <c r="J18" s="24"/>
    </row>
    <row r="19" customFormat="false" ht="15" hidden="false" customHeight="false" outlineLevel="0" collapsed="false">
      <c r="A19" s="18" t="n">
        <v>8</v>
      </c>
      <c r="B19" s="19"/>
      <c r="C19" s="20"/>
      <c r="D19" s="21"/>
      <c r="E19" s="20"/>
      <c r="F19" s="20"/>
      <c r="G19" s="22" t="str">
        <f aca="false">IF(OR(E19="",F19="",E19=0),"",(F19-E19)/E19*100)</f>
        <v/>
      </c>
      <c r="H19" s="23" t="str">
        <f aca="false">IF(G19="","",IF(ABS(G19)&lt;=$C$8,"PASS","FAIL"))</f>
        <v/>
      </c>
      <c r="I19" s="19"/>
      <c r="J19" s="24"/>
    </row>
    <row r="20" customFormat="false" ht="15" hidden="false" customHeight="false" outlineLevel="0" collapsed="false">
      <c r="A20" s="18" t="n">
        <v>9</v>
      </c>
      <c r="B20" s="19"/>
      <c r="C20" s="20"/>
      <c r="D20" s="21"/>
      <c r="E20" s="20"/>
      <c r="F20" s="20"/>
      <c r="G20" s="22" t="str">
        <f aca="false">IF(OR(E20="",F20="",E20=0),"",(F20-E20)/E20*100)</f>
        <v/>
      </c>
      <c r="H20" s="23" t="str">
        <f aca="false">IF(G20="","",IF(ABS(G20)&lt;=$C$8,"PASS","FAIL"))</f>
        <v/>
      </c>
      <c r="I20" s="19"/>
      <c r="J20" s="24"/>
    </row>
    <row r="21" customFormat="false" ht="15" hidden="false" customHeight="false" outlineLevel="0" collapsed="false">
      <c r="A21" s="18" t="n">
        <v>10</v>
      </c>
      <c r="B21" s="19"/>
      <c r="C21" s="20"/>
      <c r="D21" s="21"/>
      <c r="E21" s="20"/>
      <c r="F21" s="20"/>
      <c r="G21" s="22" t="str">
        <f aca="false">IF(OR(E21="",F21="",E21=0),"",(F21-E21)/E21*100)</f>
        <v/>
      </c>
      <c r="H21" s="23" t="str">
        <f aca="false">IF(G21="","",IF(ABS(G21)&lt;=$C$8,"PASS","FAIL"))</f>
        <v/>
      </c>
      <c r="I21" s="19"/>
      <c r="J21" s="24"/>
    </row>
    <row r="22" customFormat="false" ht="15" hidden="false" customHeight="false" outlineLevel="0" collapsed="false">
      <c r="A22" s="18" t="n">
        <v>11</v>
      </c>
      <c r="B22" s="19"/>
      <c r="C22" s="20"/>
      <c r="D22" s="21"/>
      <c r="E22" s="20"/>
      <c r="F22" s="20"/>
      <c r="G22" s="22" t="str">
        <f aca="false">IF(OR(E22="",F22="",E22=0),"",(F22-E22)/E22*100)</f>
        <v/>
      </c>
      <c r="H22" s="23" t="str">
        <f aca="false">IF(G22="","",IF(ABS(G22)&lt;=$C$8,"PASS","FAIL"))</f>
        <v/>
      </c>
      <c r="I22" s="19"/>
      <c r="J22" s="24"/>
    </row>
    <row r="23" customFormat="false" ht="15" hidden="false" customHeight="false" outlineLevel="0" collapsed="false">
      <c r="A23" s="18" t="n">
        <v>12</v>
      </c>
      <c r="B23" s="19"/>
      <c r="C23" s="20"/>
      <c r="D23" s="21"/>
      <c r="E23" s="20"/>
      <c r="F23" s="20"/>
      <c r="G23" s="22" t="str">
        <f aca="false">IF(OR(E23="",F23="",E23=0),"",(F23-E23)/E23*100)</f>
        <v/>
      </c>
      <c r="H23" s="23" t="str">
        <f aca="false">IF(G23="","",IF(ABS(G23)&lt;=$C$8,"PASS","FAIL"))</f>
        <v/>
      </c>
      <c r="I23" s="19"/>
      <c r="J23" s="24"/>
    </row>
    <row r="24" customFormat="false" ht="15" hidden="false" customHeight="false" outlineLevel="0" collapsed="false">
      <c r="A24" s="25" t="s">
        <v>38</v>
      </c>
      <c r="B24" s="25"/>
      <c r="C24" s="25"/>
      <c r="D24" s="25"/>
      <c r="E24" s="25"/>
      <c r="F24" s="25"/>
      <c r="G24" s="25"/>
      <c r="H24" s="25"/>
      <c r="I24" s="26" t="str">
        <f aca="false">IF(COUNT($G$12:$G$23)=0,"",AVERAGE($G$12:$G$23))</f>
        <v/>
      </c>
      <c r="J24" s="26"/>
    </row>
    <row r="25" customFormat="false" ht="15" hidden="false" customHeight="false" outlineLevel="0" collapsed="false">
      <c r="A25" s="25" t="s">
        <v>39</v>
      </c>
      <c r="B25" s="25"/>
      <c r="C25" s="25"/>
      <c r="D25" s="25"/>
      <c r="E25" s="25"/>
      <c r="F25" s="25"/>
      <c r="G25" s="25"/>
      <c r="H25" s="25"/>
      <c r="I25" s="26" t="str">
        <f aca="false">IF(COUNT($G$12:$G$23)&lt;2,"",MAX($G$12:$G$23)-MIN($G$12:$G$23))</f>
        <v/>
      </c>
      <c r="J25" s="26"/>
    </row>
    <row r="26" customFormat="false" ht="15" hidden="false" customHeight="false" outlineLevel="0" collapsed="false">
      <c r="A26" s="25" t="s">
        <v>40</v>
      </c>
      <c r="B26" s="25"/>
      <c r="C26" s="25"/>
      <c r="D26" s="25"/>
      <c r="E26" s="25"/>
      <c r="F26" s="25"/>
      <c r="G26" s="25"/>
      <c r="H26" s="25"/>
      <c r="I26" s="27" t="n">
        <f aca="false">COUNTIF($H$12:$H$23,"FAIL")</f>
        <v>0</v>
      </c>
      <c r="J26" s="27"/>
    </row>
    <row r="28" customFormat="false" ht="30" hidden="false" customHeight="true" outlineLevel="0" collapsed="false">
      <c r="A28" s="28" t="s">
        <v>41</v>
      </c>
      <c r="B28" s="28"/>
      <c r="C28" s="28"/>
      <c r="D28" s="28"/>
      <c r="E28" s="28"/>
      <c r="F28" s="28"/>
      <c r="G28" s="28"/>
      <c r="H28" s="28"/>
      <c r="I28" s="28"/>
      <c r="J28" s="28"/>
    </row>
    <row r="30" customFormat="false" ht="15" hidden="false" customHeight="true" outlineLevel="0" collapsed="false">
      <c r="A30" s="29" t="s">
        <v>42</v>
      </c>
      <c r="B30" s="29"/>
      <c r="C30" s="29"/>
      <c r="D30" s="29" t="s">
        <v>43</v>
      </c>
      <c r="E30" s="29"/>
      <c r="F30" s="29"/>
      <c r="G30" s="29" t="s">
        <v>44</v>
      </c>
      <c r="H30" s="29"/>
      <c r="I30" s="29"/>
      <c r="J30" s="29"/>
    </row>
    <row r="31" customFormat="false" ht="21.75" hidden="false" customHeight="true" outlineLevel="0" collapsed="false">
      <c r="A31" s="30" t="s">
        <v>45</v>
      </c>
      <c r="B31" s="30"/>
      <c r="C31" s="30"/>
      <c r="D31" s="30" t="s">
        <v>45</v>
      </c>
      <c r="E31" s="30"/>
      <c r="F31" s="30"/>
      <c r="G31" s="30" t="s">
        <v>45</v>
      </c>
      <c r="H31" s="30"/>
      <c r="I31" s="30"/>
      <c r="J31" s="30"/>
    </row>
    <row r="32" customFormat="false" ht="21.75" hidden="false" customHeight="true" outlineLevel="0" collapsed="false">
      <c r="A32" s="30" t="s">
        <v>46</v>
      </c>
      <c r="B32" s="30"/>
      <c r="C32" s="30"/>
      <c r="D32" s="30" t="s">
        <v>46</v>
      </c>
      <c r="E32" s="30"/>
      <c r="F32" s="30"/>
      <c r="G32" s="30" t="s">
        <v>46</v>
      </c>
      <c r="H32" s="30"/>
      <c r="I32" s="30"/>
      <c r="J32" s="30"/>
    </row>
    <row r="33" customFormat="false" ht="21.75" hidden="false" customHeight="true" outlineLevel="0" collapsed="false">
      <c r="A33" s="30" t="s">
        <v>47</v>
      </c>
      <c r="B33" s="30"/>
      <c r="C33" s="30"/>
      <c r="D33" s="30" t="s">
        <v>47</v>
      </c>
      <c r="E33" s="30"/>
      <c r="F33" s="30"/>
      <c r="G33" s="30" t="s">
        <v>47</v>
      </c>
      <c r="H33" s="30"/>
      <c r="I33" s="30"/>
      <c r="J33" s="30"/>
    </row>
  </sheetData>
  <mergeCells count="37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10:J10"/>
    <mergeCell ref="A24:H24"/>
    <mergeCell ref="I24:J24"/>
    <mergeCell ref="A25:H25"/>
    <mergeCell ref="I25:J25"/>
    <mergeCell ref="A26:H26"/>
    <mergeCell ref="I26:J26"/>
    <mergeCell ref="A28:J28"/>
    <mergeCell ref="A30:C30"/>
    <mergeCell ref="D30:F30"/>
    <mergeCell ref="G30:J30"/>
    <mergeCell ref="A31:C31"/>
    <mergeCell ref="D31:F31"/>
    <mergeCell ref="G31:J31"/>
    <mergeCell ref="A32:C32"/>
    <mergeCell ref="D32:F32"/>
    <mergeCell ref="G32:J32"/>
    <mergeCell ref="A33:C33"/>
    <mergeCell ref="D33:F33"/>
    <mergeCell ref="G33:J33"/>
  </mergeCells>
  <conditionalFormatting sqref="A1:J4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8" min="3" style="0" width="11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48</v>
      </c>
      <c r="B2" s="10"/>
      <c r="C2" s="10"/>
      <c r="D2" s="10"/>
      <c r="E2" s="10"/>
      <c r="F2" s="11" t="s">
        <v>49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21</v>
      </c>
      <c r="B6" s="14"/>
      <c r="C6" s="15" t="s">
        <v>50</v>
      </c>
      <c r="D6" s="15"/>
      <c r="E6" s="15"/>
      <c r="F6" s="14" t="s">
        <v>22</v>
      </c>
      <c r="G6" s="14"/>
      <c r="H6" s="15" t="s">
        <v>51</v>
      </c>
      <c r="I6" s="15"/>
      <c r="J6" s="15"/>
    </row>
    <row r="7" customFormat="false" ht="15" hidden="false" customHeight="true" outlineLevel="0" collapsed="false">
      <c r="A7" s="14" t="s">
        <v>23</v>
      </c>
      <c r="B7" s="14"/>
      <c r="C7" s="15" t="s">
        <v>52</v>
      </c>
      <c r="D7" s="15"/>
      <c r="E7" s="15"/>
      <c r="F7" s="14" t="s">
        <v>24</v>
      </c>
      <c r="G7" s="14"/>
      <c r="H7" s="15" t="s">
        <v>53</v>
      </c>
      <c r="I7" s="15"/>
      <c r="J7" s="15"/>
    </row>
    <row r="8" customFormat="false" ht="22.35" hidden="false" customHeight="true" outlineLevel="0" collapsed="false">
      <c r="A8" s="14" t="s">
        <v>25</v>
      </c>
      <c r="B8" s="14"/>
      <c r="C8" s="15" t="n">
        <v>0.5</v>
      </c>
      <c r="D8" s="15"/>
      <c r="E8" s="15"/>
      <c r="F8" s="14" t="s">
        <v>26</v>
      </c>
      <c r="G8" s="14"/>
      <c r="H8" s="16" t="n">
        <v>46320</v>
      </c>
      <c r="I8" s="16"/>
      <c r="J8" s="16"/>
    </row>
    <row r="10" customFormat="false" ht="15" hidden="false" customHeight="false" outlineLevel="0" collapsed="false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</row>
    <row r="11" customFormat="false" ht="45" hidden="false" customHeight="true" outlineLevel="0" collapsed="false">
      <c r="A11" s="17" t="s">
        <v>28</v>
      </c>
      <c r="B11" s="17" t="s">
        <v>29</v>
      </c>
      <c r="C11" s="17" t="s">
        <v>30</v>
      </c>
      <c r="D11" s="17" t="s">
        <v>31</v>
      </c>
      <c r="E11" s="17" t="s">
        <v>32</v>
      </c>
      <c r="F11" s="17" t="s">
        <v>33</v>
      </c>
      <c r="G11" s="17" t="s">
        <v>34</v>
      </c>
      <c r="H11" s="17" t="s">
        <v>35</v>
      </c>
      <c r="I11" s="17" t="s">
        <v>36</v>
      </c>
      <c r="J11" s="17" t="s">
        <v>37</v>
      </c>
    </row>
    <row r="12" customFormat="false" ht="15" hidden="false" customHeight="false" outlineLevel="0" collapsed="false">
      <c r="A12" s="18" t="n">
        <v>1</v>
      </c>
      <c r="B12" s="19" t="s">
        <v>54</v>
      </c>
      <c r="C12" s="20" t="n">
        <v>12.5</v>
      </c>
      <c r="D12" s="21" t="n">
        <v>120</v>
      </c>
      <c r="E12" s="20" t="n">
        <v>416.2</v>
      </c>
      <c r="F12" s="20" t="n">
        <v>417.3</v>
      </c>
      <c r="G12" s="22" t="n">
        <f aca="false">IF(OR(E12="",F12="",E12=0),"",(F12-E12)/E12*100)</f>
        <v>0.264296011532922</v>
      </c>
      <c r="H12" s="23" t="str">
        <f aca="false">IF(G12="","",IF(ABS(G12)&lt;=$C$8,"PASS","FAIL"))</f>
        <v>PASS</v>
      </c>
      <c r="I12" s="19" t="s">
        <v>55</v>
      </c>
      <c r="J12" s="24"/>
    </row>
    <row r="13" customFormat="false" ht="15" hidden="false" customHeight="false" outlineLevel="0" collapsed="false">
      <c r="A13" s="18" t="n">
        <v>2</v>
      </c>
      <c r="B13" s="19" t="s">
        <v>54</v>
      </c>
      <c r="C13" s="20" t="n">
        <v>12.5</v>
      </c>
      <c r="D13" s="21" t="n">
        <v>120</v>
      </c>
      <c r="E13" s="20" t="n">
        <v>415.8</v>
      </c>
      <c r="F13" s="20" t="n">
        <v>417</v>
      </c>
      <c r="G13" s="22" t="n">
        <f aca="false">IF(OR(E13="",F13="",E13=0),"",(F13-E13)/E13*100)</f>
        <v>0.288600288600286</v>
      </c>
      <c r="H13" s="23" t="str">
        <f aca="false">IF(G13="","",IF(ABS(G13)&lt;=$C$8,"PASS","FAIL"))</f>
        <v>PASS</v>
      </c>
      <c r="I13" s="19" t="s">
        <v>55</v>
      </c>
      <c r="J13" s="24"/>
    </row>
    <row r="14" customFormat="false" ht="15" hidden="false" customHeight="false" outlineLevel="0" collapsed="false">
      <c r="A14" s="18" t="n">
        <v>3</v>
      </c>
      <c r="B14" s="19" t="s">
        <v>56</v>
      </c>
      <c r="C14" s="20" t="n">
        <v>25</v>
      </c>
      <c r="D14" s="21" t="n">
        <v>90</v>
      </c>
      <c r="E14" s="20" t="n">
        <v>624.5</v>
      </c>
      <c r="F14" s="20" t="n">
        <v>625.9</v>
      </c>
      <c r="G14" s="22" t="n">
        <f aca="false">IF(OR(E14="",F14="",E14=0),"",(F14-E14)/E14*100)</f>
        <v>0.224179343474776</v>
      </c>
      <c r="H14" s="23" t="str">
        <f aca="false">IF(G14="","",IF(ABS(G14)&lt;=$C$8,"PASS","FAIL"))</f>
        <v>PASS</v>
      </c>
      <c r="I14" s="19" t="s">
        <v>55</v>
      </c>
      <c r="J14" s="24"/>
    </row>
    <row r="15" customFormat="false" ht="15" hidden="false" customHeight="false" outlineLevel="0" collapsed="false">
      <c r="A15" s="18" t="n">
        <v>4</v>
      </c>
      <c r="B15" s="19" t="s">
        <v>56</v>
      </c>
      <c r="C15" s="20" t="n">
        <v>25</v>
      </c>
      <c r="D15" s="21" t="n">
        <v>90</v>
      </c>
      <c r="E15" s="20" t="n">
        <v>625.1</v>
      </c>
      <c r="F15" s="20" t="n">
        <v>626.2</v>
      </c>
      <c r="G15" s="22" t="n">
        <f aca="false">IF(OR(E15="",F15="",E15=0),"",(F15-E15)/E15*100)</f>
        <v>0.175971844504883</v>
      </c>
      <c r="H15" s="23" t="str">
        <f aca="false">IF(G15="","",IF(ABS(G15)&lt;=$C$8,"PASS","FAIL"))</f>
        <v>PASS</v>
      </c>
      <c r="I15" s="19" t="s">
        <v>55</v>
      </c>
      <c r="J15" s="24"/>
    </row>
    <row r="16" customFormat="false" ht="15" hidden="false" customHeight="false" outlineLevel="0" collapsed="false">
      <c r="A16" s="18" t="n">
        <v>5</v>
      </c>
      <c r="B16" s="19" t="s">
        <v>57</v>
      </c>
      <c r="C16" s="20" t="n">
        <v>50</v>
      </c>
      <c r="D16" s="21" t="n">
        <v>60</v>
      </c>
      <c r="E16" s="20" t="n">
        <v>832</v>
      </c>
      <c r="F16" s="20" t="n">
        <v>834.1</v>
      </c>
      <c r="G16" s="22" t="n">
        <f aca="false">IF(OR(E16="",F16="",E16=0),"",(F16-E16)/E16*100)</f>
        <v>0.252403846153849</v>
      </c>
      <c r="H16" s="23" t="str">
        <f aca="false">IF(G16="","",IF(ABS(G16)&lt;=$C$8,"PASS","FAIL"))</f>
        <v>PASS</v>
      </c>
      <c r="I16" s="19" t="s">
        <v>55</v>
      </c>
      <c r="J16" s="24"/>
    </row>
    <row r="17" customFormat="false" ht="15" hidden="false" customHeight="false" outlineLevel="0" collapsed="false">
      <c r="A17" s="18" t="n">
        <v>6</v>
      </c>
      <c r="B17" s="19" t="s">
        <v>57</v>
      </c>
      <c r="C17" s="20" t="n">
        <v>50</v>
      </c>
      <c r="D17" s="21" t="n">
        <v>60</v>
      </c>
      <c r="E17" s="20" t="n">
        <v>833.4</v>
      </c>
      <c r="F17" s="20" t="n">
        <v>835.2</v>
      </c>
      <c r="G17" s="22" t="n">
        <f aca="false">IF(OR(E17="",F17="",E17=0),"",(F17-E17)/E17*100)</f>
        <v>0.215982721382298</v>
      </c>
      <c r="H17" s="23" t="str">
        <f aca="false">IF(G17="","",IF(ABS(G17)&lt;=$C$8,"PASS","FAIL"))</f>
        <v>PASS</v>
      </c>
      <c r="I17" s="19" t="s">
        <v>55</v>
      </c>
      <c r="J17" s="24"/>
    </row>
    <row r="18" customFormat="false" ht="15" hidden="false" customHeight="false" outlineLevel="0" collapsed="false">
      <c r="A18" s="18" t="n">
        <v>7</v>
      </c>
      <c r="B18" s="19"/>
      <c r="C18" s="20"/>
      <c r="D18" s="21"/>
      <c r="E18" s="20"/>
      <c r="F18" s="20"/>
      <c r="G18" s="22" t="str">
        <f aca="false">IF(OR(E18="",F18="",E18=0),"",(F18-E18)/E18*100)</f>
        <v/>
      </c>
      <c r="H18" s="23" t="str">
        <f aca="false">IF(G18="","",IF(ABS(G18)&lt;=$C$8,"PASS","FAIL"))</f>
        <v/>
      </c>
      <c r="I18" s="19"/>
      <c r="J18" s="24"/>
    </row>
    <row r="19" customFormat="false" ht="15" hidden="false" customHeight="false" outlineLevel="0" collapsed="false">
      <c r="A19" s="18" t="n">
        <v>8</v>
      </c>
      <c r="B19" s="19"/>
      <c r="C19" s="20"/>
      <c r="D19" s="21"/>
      <c r="E19" s="20"/>
      <c r="F19" s="20"/>
      <c r="G19" s="22" t="str">
        <f aca="false">IF(OR(E19="",F19="",E19=0),"",(F19-E19)/E19*100)</f>
        <v/>
      </c>
      <c r="H19" s="23" t="str">
        <f aca="false">IF(G19="","",IF(ABS(G19)&lt;=$C$8,"PASS","FAIL"))</f>
        <v/>
      </c>
      <c r="I19" s="19"/>
      <c r="J19" s="24"/>
    </row>
    <row r="20" customFormat="false" ht="15" hidden="false" customHeight="false" outlineLevel="0" collapsed="false">
      <c r="A20" s="18" t="n">
        <v>9</v>
      </c>
      <c r="B20" s="19"/>
      <c r="C20" s="20"/>
      <c r="D20" s="21"/>
      <c r="E20" s="20"/>
      <c r="F20" s="20"/>
      <c r="G20" s="22" t="str">
        <f aca="false">IF(OR(E20="",F20="",E20=0),"",(F20-E20)/E20*100)</f>
        <v/>
      </c>
      <c r="H20" s="23" t="str">
        <f aca="false">IF(G20="","",IF(ABS(G20)&lt;=$C$8,"PASS","FAIL"))</f>
        <v/>
      </c>
      <c r="I20" s="19"/>
      <c r="J20" s="24"/>
    </row>
    <row r="21" customFormat="false" ht="15" hidden="false" customHeight="false" outlineLevel="0" collapsed="false">
      <c r="A21" s="18" t="n">
        <v>10</v>
      </c>
      <c r="B21" s="19"/>
      <c r="C21" s="20"/>
      <c r="D21" s="21"/>
      <c r="E21" s="20"/>
      <c r="F21" s="20"/>
      <c r="G21" s="22" t="str">
        <f aca="false">IF(OR(E21="",F21="",E21=0),"",(F21-E21)/E21*100)</f>
        <v/>
      </c>
      <c r="H21" s="23" t="str">
        <f aca="false">IF(G21="","",IF(ABS(G21)&lt;=$C$8,"PASS","FAIL"))</f>
        <v/>
      </c>
      <c r="I21" s="19"/>
      <c r="J21" s="24"/>
    </row>
    <row r="22" customFormat="false" ht="15" hidden="false" customHeight="false" outlineLevel="0" collapsed="false">
      <c r="A22" s="18" t="n">
        <v>11</v>
      </c>
      <c r="B22" s="19"/>
      <c r="C22" s="20"/>
      <c r="D22" s="21"/>
      <c r="E22" s="20"/>
      <c r="F22" s="20"/>
      <c r="G22" s="22" t="str">
        <f aca="false">IF(OR(E22="",F22="",E22=0),"",(F22-E22)/E22*100)</f>
        <v/>
      </c>
      <c r="H22" s="23" t="str">
        <f aca="false">IF(G22="","",IF(ABS(G22)&lt;=$C$8,"PASS","FAIL"))</f>
        <v/>
      </c>
      <c r="I22" s="19"/>
      <c r="J22" s="24"/>
    </row>
    <row r="23" customFormat="false" ht="15" hidden="false" customHeight="false" outlineLevel="0" collapsed="false">
      <c r="A23" s="18" t="n">
        <v>12</v>
      </c>
      <c r="B23" s="19"/>
      <c r="C23" s="20"/>
      <c r="D23" s="21"/>
      <c r="E23" s="20"/>
      <c r="F23" s="20"/>
      <c r="G23" s="22" t="str">
        <f aca="false">IF(OR(E23="",F23="",E23=0),"",(F23-E23)/E23*100)</f>
        <v/>
      </c>
      <c r="H23" s="23" t="str">
        <f aca="false">IF(G23="","",IF(ABS(G23)&lt;=$C$8,"PASS","FAIL"))</f>
        <v/>
      </c>
      <c r="I23" s="19"/>
      <c r="J23" s="24"/>
    </row>
    <row r="24" customFormat="false" ht="15" hidden="false" customHeight="false" outlineLevel="0" collapsed="false">
      <c r="A24" s="25" t="s">
        <v>38</v>
      </c>
      <c r="B24" s="25"/>
      <c r="C24" s="25"/>
      <c r="D24" s="25"/>
      <c r="E24" s="25"/>
      <c r="F24" s="25"/>
      <c r="G24" s="25"/>
      <c r="H24" s="25"/>
      <c r="I24" s="26" t="n">
        <f aca="false">IF(COUNT($G$12:$G$23)=0,"",AVERAGE($G$12:$G$23))</f>
        <v>0.236905675941502</v>
      </c>
      <c r="J24" s="26"/>
    </row>
    <row r="25" customFormat="false" ht="15" hidden="false" customHeight="false" outlineLevel="0" collapsed="false">
      <c r="A25" s="25" t="s">
        <v>39</v>
      </c>
      <c r="B25" s="25"/>
      <c r="C25" s="25"/>
      <c r="D25" s="25"/>
      <c r="E25" s="25"/>
      <c r="F25" s="25"/>
      <c r="G25" s="25"/>
      <c r="H25" s="25"/>
      <c r="I25" s="26" t="n">
        <f aca="false">IF(COUNT($G$12:$G$23)&lt;2,"",MAX($G$12:$G$23)-MIN($G$12:$G$23))</f>
        <v>0.112628444095403</v>
      </c>
      <c r="J25" s="26"/>
    </row>
    <row r="26" customFormat="false" ht="15" hidden="false" customHeight="false" outlineLevel="0" collapsed="false">
      <c r="A26" s="25" t="s">
        <v>40</v>
      </c>
      <c r="B26" s="25"/>
      <c r="C26" s="25"/>
      <c r="D26" s="25"/>
      <c r="E26" s="25"/>
      <c r="F26" s="25"/>
      <c r="G26" s="25"/>
      <c r="H26" s="25"/>
      <c r="I26" s="27" t="n">
        <f aca="false">COUNTIF($H$12:$H$23,"FAIL")</f>
        <v>0</v>
      </c>
      <c r="J26" s="27"/>
    </row>
    <row r="28" customFormat="false" ht="30" hidden="false" customHeight="true" outlineLevel="0" collapsed="false">
      <c r="A28" s="28" t="s">
        <v>41</v>
      </c>
      <c r="B28" s="28"/>
      <c r="C28" s="28"/>
      <c r="D28" s="28"/>
      <c r="E28" s="28"/>
      <c r="F28" s="28"/>
      <c r="G28" s="28"/>
      <c r="H28" s="28"/>
      <c r="I28" s="28"/>
      <c r="J28" s="28"/>
    </row>
    <row r="30" customFormat="false" ht="15" hidden="false" customHeight="true" outlineLevel="0" collapsed="false">
      <c r="A30" s="29" t="s">
        <v>42</v>
      </c>
      <c r="B30" s="29"/>
      <c r="C30" s="29"/>
      <c r="D30" s="29" t="s">
        <v>43</v>
      </c>
      <c r="E30" s="29"/>
      <c r="F30" s="29"/>
      <c r="G30" s="29" t="s">
        <v>44</v>
      </c>
      <c r="H30" s="29"/>
      <c r="I30" s="29"/>
      <c r="J30" s="29"/>
    </row>
    <row r="31" customFormat="false" ht="21.75" hidden="false" customHeight="true" outlineLevel="0" collapsed="false">
      <c r="A31" s="30" t="s">
        <v>45</v>
      </c>
      <c r="B31" s="30"/>
      <c r="C31" s="30"/>
      <c r="D31" s="30" t="s">
        <v>45</v>
      </c>
      <c r="E31" s="30"/>
      <c r="F31" s="30"/>
      <c r="G31" s="30" t="s">
        <v>45</v>
      </c>
      <c r="H31" s="30"/>
      <c r="I31" s="30"/>
      <c r="J31" s="30"/>
    </row>
    <row r="32" customFormat="false" ht="21.75" hidden="false" customHeight="true" outlineLevel="0" collapsed="false">
      <c r="A32" s="30" t="s">
        <v>46</v>
      </c>
      <c r="B32" s="30"/>
      <c r="C32" s="30"/>
      <c r="D32" s="30" t="s">
        <v>46</v>
      </c>
      <c r="E32" s="30"/>
      <c r="F32" s="30"/>
      <c r="G32" s="30" t="s">
        <v>46</v>
      </c>
      <c r="H32" s="30"/>
      <c r="I32" s="30"/>
      <c r="J32" s="30"/>
    </row>
    <row r="33" customFormat="false" ht="21.75" hidden="false" customHeight="true" outlineLevel="0" collapsed="false">
      <c r="A33" s="30" t="s">
        <v>47</v>
      </c>
      <c r="B33" s="30"/>
      <c r="C33" s="30"/>
      <c r="D33" s="30" t="s">
        <v>47</v>
      </c>
      <c r="E33" s="30"/>
      <c r="F33" s="30"/>
      <c r="G33" s="30" t="s">
        <v>47</v>
      </c>
      <c r="H33" s="30"/>
      <c r="I33" s="30"/>
      <c r="J33" s="30"/>
    </row>
  </sheetData>
  <mergeCells count="37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10:J10"/>
    <mergeCell ref="A24:H24"/>
    <mergeCell ref="I24:J24"/>
    <mergeCell ref="A25:H25"/>
    <mergeCell ref="I25:J25"/>
    <mergeCell ref="A26:H26"/>
    <mergeCell ref="I26:J26"/>
    <mergeCell ref="A28:J28"/>
    <mergeCell ref="A30:C30"/>
    <mergeCell ref="D30:F30"/>
    <mergeCell ref="G30:J30"/>
    <mergeCell ref="A31:C31"/>
    <mergeCell ref="D31:F31"/>
    <mergeCell ref="G31:J31"/>
    <mergeCell ref="A32:C32"/>
    <mergeCell ref="D32:F32"/>
    <mergeCell ref="G32:J32"/>
    <mergeCell ref="A33:C33"/>
    <mergeCell ref="D33:F33"/>
    <mergeCell ref="G33:J33"/>
  </mergeCells>
  <conditionalFormatting sqref="A1:J4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Flowmeter Verification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