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Example!$A$1:$I$32</definedName>
    <definedName function="false" hidden="false" localSheetId="1" name="_xlnm.Print_Area" vbProcedure="false">Template!$A$1:$I$32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<sst xmlns="http://schemas.openxmlformats.org/spreadsheetml/2006/main" count="145" uniqueCount="70">
  <si>
    <t xml:space="preserve">HOW TO USE: ESD VALVE FULL STROKE TEST REPORT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</si>
  <si>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</si>
  <si>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</si>
  <si>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</si>
  <si>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</si>
  <si>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Obtain a permit and operations approval; put the valve in a safe state for testing (bypass the trip only if your procedure allows).</t>
  </si>
  <si>
    <t xml:space="preserve">2. Enter the required closing and opening times from the SIF specification (safety requirements specification).</t>
  </si>
  <si>
    <t xml:space="preserve">3. Initiate each stroke from the source shown and time it from command to limit switch change with a stopwatch or the SIS sequence of events.</t>
  </si>
  <si>
    <t xml:space="preserve">4. Record feedback and travel quality; any No makes the trial fail.</t>
  </si>
  <si>
    <t xml:space="preserve">5. Remove bypasses, return the valve to service and file the report against the SIF proof test record.</t>
  </si>
  <si>
    <t xml:space="preserve">What the formulas do</t>
  </si>
  <si>
    <t xml:space="preserve">• Limit = required closing time for Close trials, required opening time for Open trials.</t>
  </si>
  <si>
    <t xml:space="preserve">• Result PASS when measured time ≤ limit and feedback and travel checks are not No.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</si>
  <si>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</si>
  <si>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</si>
  <si>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ESD VALVE FULL STROKE TEST REPORT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</si>
  <si>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</si>
  <si>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</si>
  <si>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</si>
  <si>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Valve details</t>
  </si>
  <si>
    <t xml:space="preserve">Tag number</t>
  </si>
  <si>
    <t xml:space="preserve">Service</t>
  </si>
  <si>
    <t xml:space="preserve">Valve type and size</t>
  </si>
  <si>
    <t xml:space="preserve">Actuator</t>
  </si>
  <si>
    <t xml:space="preserve">Fail action</t>
  </si>
  <si>
    <t xml:space="preserve">SIF / SIL</t>
  </si>
  <si>
    <t xml:space="preserve">Required closing time (s, max)</t>
  </si>
  <si>
    <t xml:space="preserve">Required opening time (s, max)</t>
  </si>
  <si>
    <t xml:space="preserve">Test date</t>
  </si>
  <si>
    <t xml:space="preserve">Proof test interval</t>
  </si>
  <si>
    <t xml:space="preserve">Stroke tests</t>
  </si>
  <si>
    <t xml:space="preserve">Trial</t>
  </si>
  <si>
    <t xml:space="preserve">Command</t>
  </si>
  <si>
    <t xml:space="preserve">Initiated from</t>
  </si>
  <si>
    <t xml:space="preserve">Measured time (s)</t>
  </si>
  <si>
    <t xml:space="preserve">Limit (s)</t>
  </si>
  <si>
    <t xml:space="preserve">Limit switch feedback OK?</t>
  </si>
  <si>
    <t xml:space="preserve">Smooth travel, no sticking?</t>
  </si>
  <si>
    <t xml:space="preserve">Result</t>
  </si>
  <si>
    <t xml:space="preserve">Remarks</t>
  </si>
  <si>
    <t xml:space="preserve">Close</t>
  </si>
  <si>
    <t xml:space="preserve">Open</t>
  </si>
  <si>
    <t xml:space="preserve">Slowest closing time (s)</t>
  </si>
  <si>
    <t xml:space="preserve">Slowest opening time (s)</t>
  </si>
  <si>
    <t xml:space="preserve">Overall result</t>
  </si>
  <si>
    <t xml:space="preserve">Additional checks</t>
  </si>
  <si>
    <t xml:space="preserve">Seat leak test done?</t>
  </si>
  <si>
    <t xml:space="preserve">Solenoid valve vents correctly?</t>
  </si>
  <si>
    <t xml:space="preserve">Air supply pressure (bar)</t>
  </si>
  <si>
    <t xml:space="preserve">Bypass / override removed after test?</t>
  </si>
  <si>
    <t xml:space="preserve">Tested by</t>
  </si>
  <si>
    <t xml:space="preserve">Witnessed by (operations)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</si>
  <si>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</si>
  <si>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</si>
  <si>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</si>
  <si>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</si>
  <si>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</si>
  <si>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PT XV4101 2026      Rev: 0</t>
  </si>
  <si>
    <t xml:space="preserve">XV 4101</t>
  </si>
  <si>
    <t xml:space="preserve">Tank inlet shutdown valve</t>
  </si>
  <si>
    <t xml:space="preserve">Ball valve, 6", 150#, fire safe</t>
  </si>
  <si>
    <t xml:space="preserve">Spring return, scotch yoke</t>
  </si>
  <si>
    <t xml:space="preserve">Fail close</t>
  </si>
  <si>
    <t xml:space="preserve">SIF 04, SIL 1</t>
  </si>
  <si>
    <t xml:space="preserve">12 months</t>
  </si>
  <si>
    <t xml:space="preserve">SIS logic</t>
  </si>
  <si>
    <t xml:space="preserve">Yes</t>
  </si>
  <si>
    <t xml:space="preserve">DCS</t>
  </si>
  <si>
    <t xml:space="preserve">Local push button</t>
  </si>
  <si>
    <t xml:space="preserve">Yes, Class VI, no visible leak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</si>
</sst>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-mmm\-yyyy"/>
    <numFmt numFmtId="166" formatCode="0.0"/>
    <numFmt numFmtId="167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30" hidden="false" customHeight="true" outlineLevel="0" collapsed="false">
      <c r="B8" s="6" t="s">
        <v>5</v>
      </c>
    </row>
    <row r="9" customFormat="false" ht="30" hidden="false" customHeight="true" outlineLevel="0" collapsed="false">
      <c r="B9" s="6" t="s">
        <v>6</v>
      </c>
    </row>
    <row r="10" customFormat="false" ht="30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8" customFormat="false" ht="15" hidden="false" customHeight="false" outlineLevel="0" collapsed="false">
      <c r="B18" s="7" t="s">
        <v>13</v>
      </c>
    </row>
    <row r="19" customFormat="false" ht="15" hidden="false" customHeight="false" outlineLevel="0" collapsed="false">
      <c r="B19" s="8" t="s">
        <v>14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6" min="4" style="0" width="12"/>
    <col collapsed="false" customWidth="true" hidden="false" outlineLevel="0" max="7" min="7" style="0" width="13"/>
    <col collapsed="false" customWidth="true" hidden="false" outlineLevel="0" max="9" min="8" style="0" width="12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</row>
    <row r="2" customFormat="false" ht="15" hidden="false" customHeight="true" outlineLevel="0" collapsed="false">
      <c r="A2" s="10" t="s">
        <v>16</v>
      </c>
      <c r="B2" s="10"/>
      <c r="C2" s="10"/>
      <c r="D2" s="10"/>
      <c r="E2" s="11" t="s">
        <v>17</v>
      </c>
      <c r="F2" s="11"/>
      <c r="G2" s="11"/>
      <c r="H2" s="11"/>
      <c r="I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</row>
    <row r="6" customFormat="false" ht="15" hidden="false" customHeight="true" outlineLevel="0" collapsed="false">
      <c r="A6" s="14" t="s">
        <v>20</v>
      </c>
      <c r="B6" s="14"/>
      <c r="C6" s="15"/>
      <c r="D6" s="15"/>
      <c r="E6" s="14" t="s">
        <v>21</v>
      </c>
      <c r="F6" s="14"/>
      <c r="G6" s="15"/>
      <c r="H6" s="15"/>
      <c r="I6" s="15"/>
    </row>
    <row r="7" customFormat="false" ht="15" hidden="false" customHeight="true" outlineLevel="0" collapsed="false">
      <c r="A7" s="14" t="s">
        <v>22</v>
      </c>
      <c r="B7" s="14"/>
      <c r="C7" s="15"/>
      <c r="D7" s="15"/>
      <c r="E7" s="14" t="s">
        <v>23</v>
      </c>
      <c r="F7" s="14"/>
      <c r="G7" s="15"/>
      <c r="H7" s="15"/>
      <c r="I7" s="15"/>
    </row>
    <row r="8" customFormat="false" ht="15" hidden="false" customHeight="true" outlineLevel="0" collapsed="false">
      <c r="A8" s="14" t="s">
        <v>24</v>
      </c>
      <c r="B8" s="14"/>
      <c r="C8" s="15"/>
      <c r="D8" s="15"/>
      <c r="E8" s="14" t="s">
        <v>25</v>
      </c>
      <c r="F8" s="14"/>
      <c r="G8" s="15"/>
      <c r="H8" s="15"/>
      <c r="I8" s="15"/>
    </row>
    <row r="9" customFormat="false" ht="22.35" hidden="false" customHeight="true" outlineLevel="0" collapsed="false">
      <c r="A9" s="14" t="s">
        <v>26</v>
      </c>
      <c r="B9" s="14"/>
      <c r="C9" s="15"/>
      <c r="D9" s="15"/>
      <c r="E9" s="14" t="s">
        <v>27</v>
      </c>
      <c r="F9" s="14"/>
      <c r="G9" s="15"/>
      <c r="H9" s="15"/>
      <c r="I9" s="15"/>
    </row>
    <row r="10" customFormat="false" ht="15" hidden="false" customHeight="true" outlineLevel="0" collapsed="false">
      <c r="A10" s="14" t="s">
        <v>28</v>
      </c>
      <c r="B10" s="14"/>
      <c r="C10" s="16"/>
      <c r="D10" s="16"/>
      <c r="E10" s="14" t="s">
        <v>29</v>
      </c>
      <c r="F10" s="14"/>
      <c r="G10" s="15"/>
      <c r="H10" s="15"/>
      <c r="I10" s="15"/>
    </row>
    <row r="12" customFormat="false" ht="15" hidden="false" customHeight="false" outlineLevel="0" collapsed="false">
      <c r="A12" s="13" t="s">
        <v>30</v>
      </c>
      <c r="B12" s="13"/>
      <c r="C12" s="13"/>
      <c r="D12" s="13"/>
      <c r="E12" s="13"/>
      <c r="F12" s="13"/>
      <c r="G12" s="13"/>
      <c r="H12" s="13"/>
      <c r="I12" s="13"/>
    </row>
    <row r="13" customFormat="false" ht="60" hidden="false" customHeight="true" outlineLevel="0" collapsed="false">
      <c r="A13" s="17" t="s">
        <v>31</v>
      </c>
      <c r="B13" s="17" t="s">
        <v>32</v>
      </c>
      <c r="C13" s="17" t="s">
        <v>33</v>
      </c>
      <c r="D13" s="17" t="s">
        <v>34</v>
      </c>
      <c r="E13" s="17" t="s">
        <v>35</v>
      </c>
      <c r="F13" s="17" t="s">
        <v>36</v>
      </c>
      <c r="G13" s="17" t="s">
        <v>37</v>
      </c>
      <c r="H13" s="17" t="s">
        <v>38</v>
      </c>
      <c r="I13" s="17" t="s">
        <v>39</v>
      </c>
    </row>
    <row r="14" customFormat="false" ht="15" hidden="false" customHeight="false" outlineLevel="0" collapsed="false">
      <c r="A14" s="18" t="n">
        <v>1</v>
      </c>
      <c r="B14" s="18" t="s">
        <v>40</v>
      </c>
      <c r="C14" s="19"/>
      <c r="D14" s="20"/>
      <c r="E14" s="21" t="n">
        <f aca="false">IF(B14="Close",$C$9,$G$9)</f>
        <v>0</v>
      </c>
      <c r="F14" s="19"/>
      <c r="G14" s="19"/>
      <c r="H14" s="21" t="str">
        <f aca="false">IF(D14="","",IF(AND(D14&lt;=E14,F14&lt;&gt;"No",G14&lt;&gt;"No"),"PASS","FAIL"))</f>
        <v/>
      </c>
      <c r="I14" s="19"/>
    </row>
    <row r="15" customFormat="false" ht="15" hidden="false" customHeight="false" outlineLevel="0" collapsed="false">
      <c r="A15" s="18" t="n">
        <v>2</v>
      </c>
      <c r="B15" s="18" t="s">
        <v>41</v>
      </c>
      <c r="C15" s="19"/>
      <c r="D15" s="20"/>
      <c r="E15" s="21" t="n">
        <f aca="false">IF(B15="Close",$C$9,$G$9)</f>
        <v>0</v>
      </c>
      <c r="F15" s="19"/>
      <c r="G15" s="19"/>
      <c r="H15" s="21" t="str">
        <f aca="false">IF(D15="","",IF(AND(D15&lt;=E15,F15&lt;&gt;"No",G15&lt;&gt;"No"),"PASS","FAIL"))</f>
        <v/>
      </c>
      <c r="I15" s="19"/>
    </row>
    <row r="16" customFormat="false" ht="15" hidden="false" customHeight="false" outlineLevel="0" collapsed="false">
      <c r="A16" s="18" t="n">
        <v>3</v>
      </c>
      <c r="B16" s="18" t="s">
        <v>40</v>
      </c>
      <c r="C16" s="19"/>
      <c r="D16" s="20"/>
      <c r="E16" s="21" t="n">
        <f aca="false">IF(B16="Close",$C$9,$G$9)</f>
        <v>0</v>
      </c>
      <c r="F16" s="19"/>
      <c r="G16" s="19"/>
      <c r="H16" s="21" t="str">
        <f aca="false">IF(D16="","",IF(AND(D16&lt;=E16,F16&lt;&gt;"No",G16&lt;&gt;"No"),"PASS","FAIL"))</f>
        <v/>
      </c>
      <c r="I16" s="19"/>
    </row>
    <row r="17" customFormat="false" ht="15" hidden="false" customHeight="false" outlineLevel="0" collapsed="false">
      <c r="A17" s="18" t="n">
        <v>4</v>
      </c>
      <c r="B17" s="18" t="s">
        <v>41</v>
      </c>
      <c r="C17" s="19"/>
      <c r="D17" s="20"/>
      <c r="E17" s="21" t="n">
        <f aca="false">IF(B17="Close",$C$9,$G$9)</f>
        <v>0</v>
      </c>
      <c r="F17" s="19"/>
      <c r="G17" s="19"/>
      <c r="H17" s="21" t="str">
        <f aca="false">IF(D17="","",IF(AND(D17&lt;=E17,F17&lt;&gt;"No",G17&lt;&gt;"No"),"PASS","FAIL"))</f>
        <v/>
      </c>
      <c r="I17" s="19"/>
    </row>
    <row r="18" customFormat="false" ht="15" hidden="false" customHeight="false" outlineLevel="0" collapsed="false">
      <c r="A18" s="18" t="n">
        <v>5</v>
      </c>
      <c r="B18" s="18" t="s">
        <v>40</v>
      </c>
      <c r="C18" s="19"/>
      <c r="D18" s="20"/>
      <c r="E18" s="21" t="n">
        <f aca="false">IF(B18="Close",$C$9,$G$9)</f>
        <v>0</v>
      </c>
      <c r="F18" s="19"/>
      <c r="G18" s="19"/>
      <c r="H18" s="21" t="str">
        <f aca="false">IF(D18="","",IF(AND(D18&lt;=E18,F18&lt;&gt;"No",G18&lt;&gt;"No"),"PASS","FAIL"))</f>
        <v/>
      </c>
      <c r="I18" s="19"/>
    </row>
    <row r="19" customFormat="false" ht="15" hidden="false" customHeight="false" outlineLevel="0" collapsed="false">
      <c r="A19" s="18" t="n">
        <v>6</v>
      </c>
      <c r="B19" s="18" t="s">
        <v>41</v>
      </c>
      <c r="C19" s="19"/>
      <c r="D19" s="20"/>
      <c r="E19" s="21" t="n">
        <f aca="false">IF(B19="Close",$C$9,$G$9)</f>
        <v>0</v>
      </c>
      <c r="F19" s="19"/>
      <c r="G19" s="19"/>
      <c r="H19" s="21" t="str">
        <f aca="false">IF(D19="","",IF(AND(D19&lt;=E19,F19&lt;&gt;"No",G19&lt;&gt;"No"),"PASS","FAIL"))</f>
        <v/>
      </c>
      <c r="I19" s="19"/>
    </row>
    <row r="20" customFormat="false" ht="15" hidden="false" customHeight="false" outlineLevel="0" collapsed="false">
      <c r="A20" s="22" t="s">
        <v>42</v>
      </c>
      <c r="B20" s="22"/>
      <c r="C20" s="22"/>
      <c r="D20" s="22"/>
      <c r="E20" s="22"/>
      <c r="F20" s="22"/>
      <c r="G20" s="22"/>
      <c r="H20" s="23" t="str">
        <f aca="false">IF(COUNT($D$14:$D$19)=0,"",SUMPRODUCT(MAX(($B$14:$B$19="Close")*$D$14:$D$19)))</f>
        <v/>
      </c>
      <c r="I20" s="23"/>
    </row>
    <row r="21" customFormat="false" ht="15" hidden="false" customHeight="false" outlineLevel="0" collapsed="false">
      <c r="A21" s="22" t="s">
        <v>43</v>
      </c>
      <c r="B21" s="22"/>
      <c r="C21" s="22"/>
      <c r="D21" s="22"/>
      <c r="E21" s="22"/>
      <c r="F21" s="22"/>
      <c r="G21" s="22"/>
      <c r="H21" s="23" t="str">
        <f aca="false">IF(COUNT($D$14:$D$19)=0,"",SUMPRODUCT(MAX(($B$14:$B$19="Open")*$D$14:$D$19)))</f>
        <v/>
      </c>
      <c r="I21" s="23"/>
    </row>
    <row r="22" customFormat="false" ht="15" hidden="false" customHeight="false" outlineLevel="0" collapsed="false">
      <c r="A22" s="22" t="s">
        <v>44</v>
      </c>
      <c r="B22" s="22"/>
      <c r="C22" s="22"/>
      <c r="D22" s="22"/>
      <c r="E22" s="22"/>
      <c r="F22" s="22"/>
      <c r="G22" s="22"/>
      <c r="H22" s="24" t="str">
        <f aca="false">IF(COUNTIF($H$14:$H$19,"FAIL")&gt;0,"FAIL",IF(COUNTIF($H$14:$H$19,"PASS")=0,"","PASS"))</f>
        <v/>
      </c>
      <c r="I22" s="24"/>
    </row>
    <row r="24" customFormat="false" ht="15" hidden="false" customHeight="false" outlineLevel="0" collapsed="false">
      <c r="A24" s="13" t="s">
        <v>45</v>
      </c>
      <c r="B24" s="13"/>
      <c r="C24" s="13"/>
      <c r="D24" s="13"/>
      <c r="E24" s="13"/>
      <c r="F24" s="13"/>
      <c r="G24" s="13"/>
      <c r="H24" s="13"/>
      <c r="I24" s="13"/>
    </row>
    <row r="25" customFormat="false" ht="22.35" hidden="false" customHeight="true" outlineLevel="0" collapsed="false">
      <c r="A25" s="14" t="s">
        <v>46</v>
      </c>
      <c r="B25" s="14"/>
      <c r="C25" s="15"/>
      <c r="D25" s="15"/>
      <c r="E25" s="14" t="s">
        <v>47</v>
      </c>
      <c r="F25" s="14"/>
      <c r="G25" s="15"/>
      <c r="H25" s="15"/>
      <c r="I25" s="15"/>
    </row>
    <row r="26" customFormat="false" ht="22.35" hidden="false" customHeight="true" outlineLevel="0" collapsed="false">
      <c r="A26" s="14" t="s">
        <v>48</v>
      </c>
      <c r="B26" s="14"/>
      <c r="C26" s="15"/>
      <c r="D26" s="15"/>
      <c r="E26" s="14" t="s">
        <v>49</v>
      </c>
      <c r="F26" s="14"/>
      <c r="G26" s="15"/>
      <c r="H26" s="15"/>
      <c r="I26" s="15"/>
    </row>
    <row r="28" customFormat="false" ht="15" hidden="false" customHeight="true" outlineLevel="0" collapsed="false">
      <c r="A28" s="25" t="s">
        <v>50</v>
      </c>
      <c r="B28" s="25"/>
      <c r="C28" s="25"/>
      <c r="D28" s="25" t="s">
        <v>51</v>
      </c>
      <c r="E28" s="25"/>
      <c r="F28" s="25"/>
      <c r="G28" s="25" t="s">
        <v>52</v>
      </c>
      <c r="H28" s="25"/>
      <c r="I28" s="25"/>
    </row>
    <row r="29" customFormat="false" ht="21.75" hidden="false" customHeight="true" outlineLevel="0" collapsed="false">
      <c r="A29" s="26" t="s">
        <v>53</v>
      </c>
      <c r="B29" s="26"/>
      <c r="C29" s="26"/>
      <c r="D29" s="26" t="s">
        <v>53</v>
      </c>
      <c r="E29" s="26"/>
      <c r="F29" s="26"/>
      <c r="G29" s="26" t="s">
        <v>53</v>
      </c>
      <c r="H29" s="26"/>
      <c r="I29" s="26"/>
    </row>
    <row r="30" customFormat="false" ht="21.75" hidden="false" customHeight="true" outlineLevel="0" collapsed="false">
      <c r="A30" s="26" t="s">
        <v>54</v>
      </c>
      <c r="B30" s="26"/>
      <c r="C30" s="26"/>
      <c r="D30" s="26" t="s">
        <v>54</v>
      </c>
      <c r="E30" s="26"/>
      <c r="F30" s="26"/>
      <c r="G30" s="26" t="s">
        <v>54</v>
      </c>
      <c r="H30" s="26"/>
      <c r="I30" s="26"/>
    </row>
    <row r="31" customFormat="false" ht="21.75" hidden="false" customHeight="true" outlineLevel="0" collapsed="false">
      <c r="A31" s="26" t="s">
        <v>55</v>
      </c>
      <c r="B31" s="26"/>
      <c r="C31" s="26"/>
      <c r="D31" s="26" t="s">
        <v>55</v>
      </c>
      <c r="E31" s="26"/>
      <c r="F31" s="26"/>
      <c r="G31" s="26" t="s">
        <v>55</v>
      </c>
      <c r="H31" s="26"/>
      <c r="I31" s="26"/>
    </row>
  </sheetData>
  <mergeCells count="53">
    <mergeCell ref="A1:I1"/>
    <mergeCell ref="A2:D2"/>
    <mergeCell ref="E2:I2"/>
    <mergeCell ref="A3:I3"/>
    <mergeCell ref="A5:I5"/>
    <mergeCell ref="A6:B6"/>
    <mergeCell ref="C6:D6"/>
    <mergeCell ref="E6:F6"/>
    <mergeCell ref="G6:I6"/>
    <mergeCell ref="A7:B7"/>
    <mergeCell ref="C7:D7"/>
    <mergeCell ref="E7:F7"/>
    <mergeCell ref="G7:I7"/>
    <mergeCell ref="A8:B8"/>
    <mergeCell ref="C8:D8"/>
    <mergeCell ref="E8:F8"/>
    <mergeCell ref="G8:I8"/>
    <mergeCell ref="A9:B9"/>
    <mergeCell ref="C9:D9"/>
    <mergeCell ref="E9:F9"/>
    <mergeCell ref="G9:I9"/>
    <mergeCell ref="A10:B10"/>
    <mergeCell ref="C10:D10"/>
    <mergeCell ref="E10:F10"/>
    <mergeCell ref="G10:I10"/>
    <mergeCell ref="A12:I12"/>
    <mergeCell ref="A20:G20"/>
    <mergeCell ref="H20:I20"/>
    <mergeCell ref="A21:G21"/>
    <mergeCell ref="H21:I21"/>
    <mergeCell ref="A22:G22"/>
    <mergeCell ref="H22:I22"/>
    <mergeCell ref="A24:I24"/>
    <mergeCell ref="A25:B25"/>
    <mergeCell ref="C25:D25"/>
    <mergeCell ref="E25:F25"/>
    <mergeCell ref="G25:I25"/>
    <mergeCell ref="A26:B26"/>
    <mergeCell ref="C26:D26"/>
    <mergeCell ref="E26:F26"/>
    <mergeCell ref="G26:I26"/>
    <mergeCell ref="A28:C28"/>
    <mergeCell ref="D28:F28"/>
    <mergeCell ref="G28:I28"/>
    <mergeCell ref="A29:C29"/>
    <mergeCell ref="D29:F29"/>
    <mergeCell ref="G29:I29"/>
    <mergeCell ref="A30:C30"/>
    <mergeCell ref="D30:F30"/>
    <mergeCell ref="G30:I30"/>
    <mergeCell ref="A31:C31"/>
    <mergeCell ref="D31:F31"/>
    <mergeCell ref="G31:I31"/>
  </mergeCells>
  <conditionalFormatting sqref="A1:I38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dataValidations count="3">
    <dataValidation allowBlank="true" errorStyle="stop" operator="between" showDropDown="false" showErrorMessage="false" showInputMessage="false" sqref="C8" type="list">
      <formula1>"Fail close,Fail open,Fail last"</formula1>
      <formula2>0</formula2>
    </dataValidation>
    <dataValidation allowBlank="true" errorStyle="stop" operator="between" showDropDown="false" showErrorMessage="false" showInputMessage="false" sqref="C14:C19" type="list">
      <formula1>"SIS logic,DCS,Local push button,Solenoid manual"</formula1>
      <formula2>0</formula2>
    </dataValidation>
    <dataValidation allowBlank="true" errorStyle="stop" operator="between" showDropDown="false" showErrorMessage="false" showInputMessage="false" sqref="F14:G19 G25:G26" type="list">
      <formula1>"Yes,No"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6" min="4" style="0" width="12"/>
    <col collapsed="false" customWidth="true" hidden="false" outlineLevel="0" max="7" min="7" style="0" width="13"/>
    <col collapsed="false" customWidth="true" hidden="false" outlineLevel="0" max="9" min="8" style="0" width="12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</row>
    <row r="2" customFormat="false" ht="15" hidden="false" customHeight="true" outlineLevel="0" collapsed="false">
      <c r="A2" s="10" t="s">
        <v>56</v>
      </c>
      <c r="B2" s="10"/>
      <c r="C2" s="10"/>
      <c r="D2" s="10"/>
      <c r="E2" s="11" t="s">
        <v>57</v>
      </c>
      <c r="F2" s="11"/>
      <c r="G2" s="11"/>
      <c r="H2" s="11"/>
      <c r="I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</row>
    <row r="6" customFormat="false" ht="15" hidden="false" customHeight="true" outlineLevel="0" collapsed="false">
      <c r="A6" s="14" t="s">
        <v>20</v>
      </c>
      <c r="B6" s="14"/>
      <c r="C6" s="15" t="s">
        <v>58</v>
      </c>
      <c r="D6" s="15"/>
      <c r="E6" s="14" t="s">
        <v>21</v>
      </c>
      <c r="F6" s="14"/>
      <c r="G6" s="15" t="s">
        <v>59</v>
      </c>
      <c r="H6" s="15"/>
      <c r="I6" s="15"/>
    </row>
    <row r="7" customFormat="false" ht="15" hidden="false" customHeight="true" outlineLevel="0" collapsed="false">
      <c r="A7" s="14" t="s">
        <v>22</v>
      </c>
      <c r="B7" s="14"/>
      <c r="C7" s="15" t="s">
        <v>60</v>
      </c>
      <c r="D7" s="15"/>
      <c r="E7" s="14" t="s">
        <v>23</v>
      </c>
      <c r="F7" s="14"/>
      <c r="G7" s="15" t="s">
        <v>61</v>
      </c>
      <c r="H7" s="15"/>
      <c r="I7" s="15"/>
    </row>
    <row r="8" customFormat="false" ht="15" hidden="false" customHeight="true" outlineLevel="0" collapsed="false">
      <c r="A8" s="14" t="s">
        <v>24</v>
      </c>
      <c r="B8" s="14"/>
      <c r="C8" s="15" t="s">
        <v>62</v>
      </c>
      <c r="D8" s="15"/>
      <c r="E8" s="14" t="s">
        <v>25</v>
      </c>
      <c r="F8" s="14"/>
      <c r="G8" s="15" t="s">
        <v>63</v>
      </c>
      <c r="H8" s="15"/>
      <c r="I8" s="15"/>
    </row>
    <row r="9" customFormat="false" ht="22.35" hidden="false" customHeight="true" outlineLevel="0" collapsed="false">
      <c r="A9" s="14" t="s">
        <v>26</v>
      </c>
      <c r="B9" s="14"/>
      <c r="C9" s="15" t="n">
        <v>10</v>
      </c>
      <c r="D9" s="15"/>
      <c r="E9" s="14" t="s">
        <v>27</v>
      </c>
      <c r="F9" s="14"/>
      <c r="G9" s="15" t="n">
        <v>15</v>
      </c>
      <c r="H9" s="15"/>
      <c r="I9" s="15"/>
    </row>
    <row r="10" customFormat="false" ht="15" hidden="false" customHeight="true" outlineLevel="0" collapsed="false">
      <c r="A10" s="14" t="s">
        <v>28</v>
      </c>
      <c r="B10" s="14"/>
      <c r="C10" s="16" t="n">
        <v>46307</v>
      </c>
      <c r="D10" s="16"/>
      <c r="E10" s="14" t="s">
        <v>29</v>
      </c>
      <c r="F10" s="14"/>
      <c r="G10" s="15" t="s">
        <v>64</v>
      </c>
      <c r="H10" s="15"/>
      <c r="I10" s="15"/>
    </row>
    <row r="12" customFormat="false" ht="15" hidden="false" customHeight="false" outlineLevel="0" collapsed="false">
      <c r="A12" s="13" t="s">
        <v>30</v>
      </c>
      <c r="B12" s="13"/>
      <c r="C12" s="13"/>
      <c r="D12" s="13"/>
      <c r="E12" s="13"/>
      <c r="F12" s="13"/>
      <c r="G12" s="13"/>
      <c r="H12" s="13"/>
      <c r="I12" s="13"/>
    </row>
    <row r="13" customFormat="false" ht="60" hidden="false" customHeight="true" outlineLevel="0" collapsed="false">
      <c r="A13" s="17" t="s">
        <v>31</v>
      </c>
      <c r="B13" s="17" t="s">
        <v>32</v>
      </c>
      <c r="C13" s="17" t="s">
        <v>33</v>
      </c>
      <c r="D13" s="17" t="s">
        <v>34</v>
      </c>
      <c r="E13" s="17" t="s">
        <v>35</v>
      </c>
      <c r="F13" s="17" t="s">
        <v>36</v>
      </c>
      <c r="G13" s="17" t="s">
        <v>37</v>
      </c>
      <c r="H13" s="17" t="s">
        <v>38</v>
      </c>
      <c r="I13" s="17" t="s">
        <v>39</v>
      </c>
    </row>
    <row r="14" customFormat="false" ht="15" hidden="false" customHeight="false" outlineLevel="0" collapsed="false">
      <c r="A14" s="18" t="n">
        <v>1</v>
      </c>
      <c r="B14" s="18" t="s">
        <v>40</v>
      </c>
      <c r="C14" s="19" t="s">
        <v>65</v>
      </c>
      <c r="D14" s="20" t="n">
        <v>7.8</v>
      </c>
      <c r="E14" s="21" t="n">
        <f aca="false">IF(B14="Close",$C$9,$G$9)</f>
        <v>10</v>
      </c>
      <c r="F14" s="19" t="s">
        <v>66</v>
      </c>
      <c r="G14" s="19" t="s">
        <v>66</v>
      </c>
      <c r="H14" s="21" t="str">
        <f aca="false">IF(D14="","",IF(AND(D14&lt;=E14,F14&lt;&gt;"No",G14&lt;&gt;"No"),"PASS","FAIL"))</f>
        <v>PASS</v>
      </c>
      <c r="I14" s="19"/>
    </row>
    <row r="15" customFormat="false" ht="15" hidden="false" customHeight="false" outlineLevel="0" collapsed="false">
      <c r="A15" s="18" t="n">
        <v>2</v>
      </c>
      <c r="B15" s="18" t="s">
        <v>41</v>
      </c>
      <c r="C15" s="19" t="s">
        <v>67</v>
      </c>
      <c r="D15" s="20" t="n">
        <v>11.2</v>
      </c>
      <c r="E15" s="21" t="n">
        <f aca="false">IF(B15="Close",$C$9,$G$9)</f>
        <v>15</v>
      </c>
      <c r="F15" s="19" t="s">
        <v>66</v>
      </c>
      <c r="G15" s="19" t="s">
        <v>66</v>
      </c>
      <c r="H15" s="21" t="str">
        <f aca="false">IF(D15="","",IF(AND(D15&lt;=E15,F15&lt;&gt;"No",G15&lt;&gt;"No"),"PASS","FAIL"))</f>
        <v>PASS</v>
      </c>
      <c r="I15" s="19"/>
    </row>
    <row r="16" customFormat="false" ht="15" hidden="false" customHeight="false" outlineLevel="0" collapsed="false">
      <c r="A16" s="18" t="n">
        <v>3</v>
      </c>
      <c r="B16" s="18" t="s">
        <v>40</v>
      </c>
      <c r="C16" s="19" t="s">
        <v>68</v>
      </c>
      <c r="D16" s="20" t="n">
        <v>7.9</v>
      </c>
      <c r="E16" s="21" t="n">
        <f aca="false">IF(B16="Close",$C$9,$G$9)</f>
        <v>10</v>
      </c>
      <c r="F16" s="19" t="s">
        <v>66</v>
      </c>
      <c r="G16" s="19" t="s">
        <v>66</v>
      </c>
      <c r="H16" s="21" t="str">
        <f aca="false">IF(D16="","",IF(AND(D16&lt;=E16,F16&lt;&gt;"No",G16&lt;&gt;"No"),"PASS","FAIL"))</f>
        <v>PASS</v>
      </c>
      <c r="I16" s="19"/>
    </row>
    <row r="17" customFormat="false" ht="15" hidden="false" customHeight="false" outlineLevel="0" collapsed="false">
      <c r="A17" s="18" t="n">
        <v>4</v>
      </c>
      <c r="B17" s="18" t="s">
        <v>41</v>
      </c>
      <c r="C17" s="19" t="s">
        <v>67</v>
      </c>
      <c r="D17" s="20" t="n">
        <v>11</v>
      </c>
      <c r="E17" s="21" t="n">
        <f aca="false">IF(B17="Close",$C$9,$G$9)</f>
        <v>15</v>
      </c>
      <c r="F17" s="19" t="s">
        <v>66</v>
      </c>
      <c r="G17" s="19" t="s">
        <v>66</v>
      </c>
      <c r="H17" s="21" t="str">
        <f aca="false">IF(D17="","",IF(AND(D17&lt;=E17,F17&lt;&gt;"No",G17&lt;&gt;"No"),"PASS","FAIL"))</f>
        <v>PASS</v>
      </c>
      <c r="I17" s="19"/>
    </row>
    <row r="18" customFormat="false" ht="15" hidden="false" customHeight="false" outlineLevel="0" collapsed="false">
      <c r="A18" s="18" t="n">
        <v>5</v>
      </c>
      <c r="B18" s="18" t="s">
        <v>40</v>
      </c>
      <c r="C18" s="19" t="s">
        <v>65</v>
      </c>
      <c r="D18" s="20" t="n">
        <v>7.7</v>
      </c>
      <c r="E18" s="21" t="n">
        <f aca="false">IF(B18="Close",$C$9,$G$9)</f>
        <v>10</v>
      </c>
      <c r="F18" s="19" t="s">
        <v>66</v>
      </c>
      <c r="G18" s="19" t="s">
        <v>66</v>
      </c>
      <c r="H18" s="21" t="str">
        <f aca="false">IF(D18="","",IF(AND(D18&lt;=E18,F18&lt;&gt;"No",G18&lt;&gt;"No"),"PASS","FAIL"))</f>
        <v>PASS</v>
      </c>
      <c r="I18" s="19"/>
    </row>
    <row r="19" customFormat="false" ht="15" hidden="false" customHeight="false" outlineLevel="0" collapsed="false">
      <c r="A19" s="18" t="n">
        <v>6</v>
      </c>
      <c r="B19" s="18" t="s">
        <v>41</v>
      </c>
      <c r="C19" s="19" t="s">
        <v>67</v>
      </c>
      <c r="D19" s="20" t="n">
        <v>11.1</v>
      </c>
      <c r="E19" s="21" t="n">
        <f aca="false">IF(B19="Close",$C$9,$G$9)</f>
        <v>15</v>
      </c>
      <c r="F19" s="19" t="s">
        <v>66</v>
      </c>
      <c r="G19" s="19" t="s">
        <v>66</v>
      </c>
      <c r="H19" s="21" t="str">
        <f aca="false">IF(D19="","",IF(AND(D19&lt;=E19,F19&lt;&gt;"No",G19&lt;&gt;"No"),"PASS","FAIL"))</f>
        <v>PASS</v>
      </c>
      <c r="I19" s="19"/>
    </row>
    <row r="20" customFormat="false" ht="15" hidden="false" customHeight="false" outlineLevel="0" collapsed="false">
      <c r="A20" s="22" t="s">
        <v>42</v>
      </c>
      <c r="B20" s="22"/>
      <c r="C20" s="22"/>
      <c r="D20" s="22"/>
      <c r="E20" s="22"/>
      <c r="F20" s="22"/>
      <c r="G20" s="22"/>
      <c r="H20" s="23" t="n">
        <f aca="false">IF(COUNT($D$14:$D$19)=0,"",SUMPRODUCT(MAX(($B$14:$B$19="Close")*$D$14:$D$19)))</f>
        <v>7.9</v>
      </c>
      <c r="I20" s="23"/>
    </row>
    <row r="21" customFormat="false" ht="15" hidden="false" customHeight="false" outlineLevel="0" collapsed="false">
      <c r="A21" s="22" t="s">
        <v>43</v>
      </c>
      <c r="B21" s="22"/>
      <c r="C21" s="22"/>
      <c r="D21" s="22"/>
      <c r="E21" s="22"/>
      <c r="F21" s="22"/>
      <c r="G21" s="22"/>
      <c r="H21" s="23" t="n">
        <f aca="false">IF(COUNT($D$14:$D$19)=0,"",SUMPRODUCT(MAX(($B$14:$B$19="Open")*$D$14:$D$19)))</f>
        <v>11.2</v>
      </c>
      <c r="I21" s="23"/>
    </row>
    <row r="22" customFormat="false" ht="15" hidden="false" customHeight="false" outlineLevel="0" collapsed="false">
      <c r="A22" s="22" t="s">
        <v>44</v>
      </c>
      <c r="B22" s="22"/>
      <c r="C22" s="22"/>
      <c r="D22" s="22"/>
      <c r="E22" s="22"/>
      <c r="F22" s="22"/>
      <c r="G22" s="22"/>
      <c r="H22" s="24" t="str">
        <f aca="false">IF(COUNTIF($H$14:$H$19,"FAIL")&gt;0,"FAIL",IF(COUNTIF($H$14:$H$19,"PASS")=0,"","PASS"))</f>
        <v>PASS</v>
      </c>
      <c r="I22" s="24"/>
    </row>
    <row r="24" customFormat="false" ht="15" hidden="false" customHeight="false" outlineLevel="0" collapsed="false">
      <c r="A24" s="13" t="s">
        <v>45</v>
      </c>
      <c r="B24" s="13"/>
      <c r="C24" s="13"/>
      <c r="D24" s="13"/>
      <c r="E24" s="13"/>
      <c r="F24" s="13"/>
      <c r="G24" s="13"/>
      <c r="H24" s="13"/>
      <c r="I24" s="13"/>
    </row>
    <row r="25" customFormat="false" ht="22.35" hidden="false" customHeight="true" outlineLevel="0" collapsed="false">
      <c r="A25" s="14" t="s">
        <v>46</v>
      </c>
      <c r="B25" s="14"/>
      <c r="C25" s="15" t="s">
        <v>69</v>
      </c>
      <c r="D25" s="15"/>
      <c r="E25" s="14" t="s">
        <v>47</v>
      </c>
      <c r="F25" s="14"/>
      <c r="G25" s="15" t="s">
        <v>66</v>
      </c>
      <c r="H25" s="15"/>
      <c r="I25" s="15"/>
    </row>
    <row r="26" customFormat="false" ht="22.35" hidden="false" customHeight="true" outlineLevel="0" collapsed="false">
      <c r="A26" s="14" t="s">
        <v>48</v>
      </c>
      <c r="B26" s="14"/>
      <c r="C26" s="15" t="n">
        <v>5.5</v>
      </c>
      <c r="D26" s="15"/>
      <c r="E26" s="14" t="s">
        <v>49</v>
      </c>
      <c r="F26" s="14"/>
      <c r="G26" s="15" t="s">
        <v>66</v>
      </c>
      <c r="H26" s="15"/>
      <c r="I26" s="15"/>
    </row>
    <row r="28" customFormat="false" ht="15" hidden="false" customHeight="true" outlineLevel="0" collapsed="false">
      <c r="A28" s="25" t="s">
        <v>50</v>
      </c>
      <c r="B28" s="25"/>
      <c r="C28" s="25"/>
      <c r="D28" s="25" t="s">
        <v>51</v>
      </c>
      <c r="E28" s="25"/>
      <c r="F28" s="25"/>
      <c r="G28" s="25" t="s">
        <v>52</v>
      </c>
      <c r="H28" s="25"/>
      <c r="I28" s="25"/>
    </row>
    <row r="29" customFormat="false" ht="21.75" hidden="false" customHeight="true" outlineLevel="0" collapsed="false">
      <c r="A29" s="26" t="s">
        <v>53</v>
      </c>
      <c r="B29" s="26"/>
      <c r="C29" s="26"/>
      <c r="D29" s="26" t="s">
        <v>53</v>
      </c>
      <c r="E29" s="26"/>
      <c r="F29" s="26"/>
      <c r="G29" s="26" t="s">
        <v>53</v>
      </c>
      <c r="H29" s="26"/>
      <c r="I29" s="26"/>
    </row>
    <row r="30" customFormat="false" ht="21.75" hidden="false" customHeight="true" outlineLevel="0" collapsed="false">
      <c r="A30" s="26" t="s">
        <v>54</v>
      </c>
      <c r="B30" s="26"/>
      <c r="C30" s="26"/>
      <c r="D30" s="26" t="s">
        <v>54</v>
      </c>
      <c r="E30" s="26"/>
      <c r="F30" s="26"/>
      <c r="G30" s="26" t="s">
        <v>54</v>
      </c>
      <c r="H30" s="26"/>
      <c r="I30" s="26"/>
    </row>
    <row r="31" customFormat="false" ht="21.75" hidden="false" customHeight="true" outlineLevel="0" collapsed="false">
      <c r="A31" s="26" t="s">
        <v>55</v>
      </c>
      <c r="B31" s="26"/>
      <c r="C31" s="26"/>
      <c r="D31" s="26" t="s">
        <v>55</v>
      </c>
      <c r="E31" s="26"/>
      <c r="F31" s="26"/>
      <c r="G31" s="26" t="s">
        <v>55</v>
      </c>
      <c r="H31" s="26"/>
      <c r="I31" s="26"/>
    </row>
  </sheetData>
  <mergeCells count="53">
    <mergeCell ref="A1:I1"/>
    <mergeCell ref="A2:D2"/>
    <mergeCell ref="E2:I2"/>
    <mergeCell ref="A3:I3"/>
    <mergeCell ref="A5:I5"/>
    <mergeCell ref="A6:B6"/>
    <mergeCell ref="C6:D6"/>
    <mergeCell ref="E6:F6"/>
    <mergeCell ref="G6:I6"/>
    <mergeCell ref="A7:B7"/>
    <mergeCell ref="C7:D7"/>
    <mergeCell ref="E7:F7"/>
    <mergeCell ref="G7:I7"/>
    <mergeCell ref="A8:B8"/>
    <mergeCell ref="C8:D8"/>
    <mergeCell ref="E8:F8"/>
    <mergeCell ref="G8:I8"/>
    <mergeCell ref="A9:B9"/>
    <mergeCell ref="C9:D9"/>
    <mergeCell ref="E9:F9"/>
    <mergeCell ref="G9:I9"/>
    <mergeCell ref="A10:B10"/>
    <mergeCell ref="C10:D10"/>
    <mergeCell ref="E10:F10"/>
    <mergeCell ref="G10:I10"/>
    <mergeCell ref="A12:I12"/>
    <mergeCell ref="A20:G20"/>
    <mergeCell ref="H20:I20"/>
    <mergeCell ref="A21:G21"/>
    <mergeCell ref="H21:I21"/>
    <mergeCell ref="A22:G22"/>
    <mergeCell ref="H22:I22"/>
    <mergeCell ref="A24:I24"/>
    <mergeCell ref="A25:B25"/>
    <mergeCell ref="C25:D25"/>
    <mergeCell ref="E25:F25"/>
    <mergeCell ref="G25:I25"/>
    <mergeCell ref="A26:B26"/>
    <mergeCell ref="C26:D26"/>
    <mergeCell ref="E26:F26"/>
    <mergeCell ref="G26:I26"/>
    <mergeCell ref="A28:C28"/>
    <mergeCell ref="D28:F28"/>
    <mergeCell ref="G28:I28"/>
    <mergeCell ref="A29:C29"/>
    <mergeCell ref="D29:F29"/>
    <mergeCell ref="G29:I29"/>
    <mergeCell ref="A30:C30"/>
    <mergeCell ref="D30:F30"/>
    <mergeCell ref="G30:I30"/>
    <mergeCell ref="A31:C31"/>
    <mergeCell ref="D31:F31"/>
    <mergeCell ref="G31:I31"/>
  </mergeCells>
  <conditionalFormatting sqref="A1:I38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dataValidations count="3">
    <dataValidation allowBlank="true" errorStyle="stop" operator="between" showDropDown="false" showErrorMessage="false" showInputMessage="false" sqref="C8" type="list">
      <formula1>"Fail close,Fail open,Fail last"</formula1>
      <formula2>0</formula2>
    </dataValidation>
    <dataValidation allowBlank="true" errorStyle="stop" operator="between" showDropDown="false" showErrorMessage="false" showInputMessage="false" sqref="C14:C19" type="list">
      <formula1>"SIS logic,DCS,Local push button,Solenoid manual"</formula1>
      <formula2>0</formula2>
    </dataValidation>
    <dataValidation allowBlank="true" errorStyle="stop" operator="between" showDropDown="false" showErrorMessage="false" showInputMessage="false" sqref="F14:G19 G25:G26" type="list">
      <formula1>"Yes,No"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2026-10-13T02:52:50Z</dcterms:created>
  <dc:creator>instrumentationblog.in</dc:creator>
  <dc:description/>
  <dc:language>en-US</dc:language>
  <cp:lastModifiedBy/>
  <dcterms:modified xsi:type="dcterms:W3CDTF">2026-10-13T02:52:50Z</dcterms:modified>
  <cp:revision>0</cp:revision>
  <dc:subject/>
  <dc:title>ESD Valve Full Stroke Test Report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