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Example!$A$1:$J$35</definedName>
    <definedName function="false" hidden="false" localSheetId="1" name="_xlnm.Print_Area" vbProcedure="false">Template!$A$1:$J$35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<sst xmlns="http://schemas.openxmlformats.org/spreadsheetml/2006/main" count="118" uniqueCount="65">
  <si>
    <t xml:space="preserve">HOW TO USE: CONTROL VALVE CALIBRATION REPORT (POSITIONER STROKE CHECK)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</si>
  <si>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</si>
  <si>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</si>
  <si>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</si>
  <si>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</si>
  <si>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rated travel from the valve nameplate and the allowed position tolerance.</t>
  </si>
  <si>
    <t xml:space="preserve">2. With the process isolated and the valve safe to stroke, inject each signal with a mA source or from the DCS.</t>
  </si>
  <si>
    <t xml:space="preserve">3. Measure the stem travel with a scale or dial gauge (or read the positioner travel) and type it in As found travel (mm).</t>
  </si>
  <si>
    <t xml:space="preserve">4. If errors exceed tolerance, run the positioner auto calibration or adjust zero and span, then record As left travel.</t>
  </si>
  <si>
    <t xml:space="preserve">5. Time a full open and close stroke and complete the functional checks before returning the valve to service.</t>
  </si>
  <si>
    <t xml:space="preserve">What the formulas do</t>
  </si>
  <si>
    <t xml:space="preserve">• Signal (mA) = 4 + 16 × signal % ÷ 100.</t>
  </si>
  <si>
    <t xml:space="preserve">• Position (%) = measured travel ÷ rated travel × 100.</t>
  </si>
  <si>
    <t xml:space="preserve">• Error (%) = position % − signal %. PASS when within tolerance (as left values used when present).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</si>
  <si>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</si>
  <si>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</si>
  <si>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CONTROL VALVE CALIBRATION REPORT (POSITIONER STROKE CHECK)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</si>
  <si>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</si>
  <si>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</si>
  <si>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</si>
  <si>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Valve details</t>
  </si>
  <si>
    <t xml:space="preserve">Tag number</t>
  </si>
  <si>
    <t xml:space="preserve">Service</t>
  </si>
  <si>
    <t xml:space="preserve">Valve type and size</t>
  </si>
  <si>
    <t xml:space="preserve">Actuator action</t>
  </si>
  <si>
    <t xml:space="preserve">Positioner make and model</t>
  </si>
  <si>
    <t xml:space="preserve">Positioner serial no</t>
  </si>
  <si>
    <t xml:space="preserve">Rated travel (mm)</t>
  </si>
  <si>
    <t xml:space="preserve">Position tolerance (± % travel)</t>
  </si>
  <si>
    <t xml:space="preserve">Air supply (bar)</t>
  </si>
  <si>
    <t xml:space="preserve">Test date</t>
  </si>
  <si>
    <t xml:space="preserve">Stroke check (direct acting: 4 mA closed, 20 mA open)</t>
  </si>
  <si>
    <t xml:space="preserve">Signal (%)</t>
  </si>
  <si>
    <t xml:space="preserve">Signal (mA)</t>
  </si>
  <si>
    <t xml:space="preserve">As found travel (mm)</t>
  </si>
  <si>
    <t xml:space="preserve">As found position (%)</t>
  </si>
  <si>
    <t xml:space="preserve">As found error (%)</t>
  </si>
  <si>
    <t xml:space="preserve">As left travel (mm)</t>
  </si>
  <si>
    <t xml:space="preserve">As left position (%)</t>
  </si>
  <si>
    <t xml:space="preserve">As left error (%)</t>
  </si>
  <si>
    <t xml:space="preserve">Result</t>
  </si>
  <si>
    <t xml:space="preserve">Maximum as left error (%)</t>
  </si>
  <si>
    <t xml:space="preserve">Overall result</t>
  </si>
  <si>
    <t xml:space="preserve">Stroke time and functional checks</t>
  </si>
  <si>
    <t xml:space="preserve">Full stroke time, opening (s)</t>
  </si>
  <si>
    <t xml:space="preserve">Full stroke time, closing (s)</t>
  </si>
  <si>
    <t xml:space="preserve">Fail action on air loss correct?</t>
  </si>
  <si>
    <t xml:space="preserve">Position feedback to DCS correct?</t>
  </si>
  <si>
    <t xml:space="preserve">Air leaks checked?</t>
  </si>
  <si>
    <t xml:space="preserve">Tight shut off at 0 %?</t>
  </si>
  <si>
    <t xml:space="preserve">Performed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</si>
  <si>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</si>
  <si>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</si>
  <si>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</si>
  <si>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</si>
  <si>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</si>
  <si>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</si>
  <si>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CAL FV 3101 01      Rev: 0</t>
  </si>
  <si>
    <t xml:space="preserve">FV 3101</t>
  </si>
  <si>
    <t xml:space="preserve">Feed flow to column C 301</t>
  </si>
  <si>
    <t xml:space="preserve">Globe, 3", 300#</t>
  </si>
  <si>
    <t xml:space="preserve">Air to open (fail close)</t>
  </si>
  <si>
    <t xml:space="preserve">Fisher DVC6200</t>
  </si>
  <si>
    <t xml:space="preserve">DVC 551029</t>
  </si>
  <si>
    <t xml:space="preserve">Yes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</si>
</sst>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.00"/>
    <numFmt numFmtId="167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30" hidden="false" customHeight="true" outlineLevel="0" collapsed="false">
      <c r="B9" s="6" t="s">
        <v>6</v>
      </c>
    </row>
    <row r="10" customFormat="false" ht="30" hidden="false" customHeight="true" outlineLevel="0" collapsed="false">
      <c r="B10" s="6" t="s">
        <v>7</v>
      </c>
    </row>
    <row r="11" customFormat="false" ht="30" hidden="false" customHeight="true" outlineLevel="0" collapsed="false">
      <c r="B11" s="6" t="s">
        <v>8</v>
      </c>
    </row>
    <row r="12" customFormat="false" ht="30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9" min="3" style="0" width="11"/>
    <col collapsed="false" customWidth="true" hidden="false" outlineLevel="0" max="10" min="10" style="0" width="10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0"/>
      <c r="F2" s="11" t="s">
        <v>18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21</v>
      </c>
      <c r="B6" s="14"/>
      <c r="C6" s="15"/>
      <c r="D6" s="15"/>
      <c r="E6" s="15"/>
      <c r="F6" s="14" t="s">
        <v>22</v>
      </c>
      <c r="G6" s="14"/>
      <c r="H6" s="15"/>
      <c r="I6" s="15"/>
      <c r="J6" s="15"/>
    </row>
    <row r="7" customFormat="false" ht="15" hidden="false" customHeight="true" outlineLevel="0" collapsed="false">
      <c r="A7" s="14" t="s">
        <v>23</v>
      </c>
      <c r="B7" s="14"/>
      <c r="C7" s="15"/>
      <c r="D7" s="15"/>
      <c r="E7" s="15"/>
      <c r="F7" s="14" t="s">
        <v>24</v>
      </c>
      <c r="G7" s="14"/>
      <c r="H7" s="15"/>
      <c r="I7" s="15"/>
      <c r="J7" s="15"/>
    </row>
    <row r="8" customFormat="false" ht="22.35" hidden="false" customHeight="true" outlineLevel="0" collapsed="false">
      <c r="A8" s="14" t="s">
        <v>25</v>
      </c>
      <c r="B8" s="14"/>
      <c r="C8" s="15"/>
      <c r="D8" s="15"/>
      <c r="E8" s="15"/>
      <c r="F8" s="14" t="s">
        <v>26</v>
      </c>
      <c r="G8" s="14"/>
      <c r="H8" s="15"/>
      <c r="I8" s="15"/>
      <c r="J8" s="15"/>
    </row>
    <row r="9" customFormat="false" ht="22.35" hidden="false" customHeight="true" outlineLevel="0" collapsed="false">
      <c r="A9" s="14" t="s">
        <v>27</v>
      </c>
      <c r="B9" s="14"/>
      <c r="C9" s="15"/>
      <c r="D9" s="15"/>
      <c r="E9" s="15"/>
      <c r="F9" s="14" t="s">
        <v>28</v>
      </c>
      <c r="G9" s="14"/>
      <c r="H9" s="15"/>
      <c r="I9" s="15"/>
      <c r="J9" s="15"/>
    </row>
    <row r="10" customFormat="false" ht="15" hidden="false" customHeight="true" outlineLevel="0" collapsed="false">
      <c r="A10" s="14" t="s">
        <v>29</v>
      </c>
      <c r="B10" s="14"/>
      <c r="C10" s="15"/>
      <c r="D10" s="15"/>
      <c r="E10" s="15"/>
      <c r="F10" s="14" t="s">
        <v>30</v>
      </c>
      <c r="G10" s="14"/>
      <c r="H10" s="16"/>
      <c r="I10" s="16"/>
      <c r="J10" s="16"/>
    </row>
    <row r="12" customFormat="false" ht="15" hidden="false" customHeight="false" outlineLevel="0" collapsed="false">
      <c r="A12" s="13" t="s">
        <v>31</v>
      </c>
      <c r="B12" s="13"/>
      <c r="C12" s="13"/>
      <c r="D12" s="13"/>
      <c r="E12" s="13"/>
      <c r="F12" s="13"/>
      <c r="G12" s="13"/>
      <c r="H12" s="13"/>
      <c r="I12" s="13"/>
      <c r="J12" s="13"/>
    </row>
    <row r="13" customFormat="false" ht="45" hidden="false" customHeight="true" outlineLevel="0" collapsed="false">
      <c r="A13" s="17" t="s">
        <v>32</v>
      </c>
      <c r="B13" s="17" t="s">
        <v>33</v>
      </c>
      <c r="C13" s="17" t="s">
        <v>34</v>
      </c>
      <c r="D13" s="17" t="s">
        <v>35</v>
      </c>
      <c r="E13" s="17" t="s">
        <v>36</v>
      </c>
      <c r="F13" s="17" t="s">
        <v>37</v>
      </c>
      <c r="G13" s="17" t="s">
        <v>38</v>
      </c>
      <c r="H13" s="17" t="s">
        <v>39</v>
      </c>
      <c r="I13" s="17" t="s">
        <v>40</v>
      </c>
      <c r="J13" s="17"/>
    </row>
    <row r="14" customFormat="false" ht="15" hidden="false" customHeight="false" outlineLevel="0" collapsed="false">
      <c r="A14" s="18" t="n">
        <v>0</v>
      </c>
      <c r="B14" s="19" t="n">
        <f aca="false">IF(A14="","",4+16*A14/100)</f>
        <v>4</v>
      </c>
      <c r="C14" s="20"/>
      <c r="D14" s="21" t="str">
        <f aca="false">IF(C14="","",C14/$C$9*100)</f>
        <v/>
      </c>
      <c r="E14" s="21" t="str">
        <f aca="false">IF(D14="","",D14-A14)</f>
        <v/>
      </c>
      <c r="F14" s="20"/>
      <c r="G14" s="21" t="str">
        <f aca="false">IF(F14="","",F14/$C$9*100)</f>
        <v/>
      </c>
      <c r="H14" s="21" t="str">
        <f aca="false">IF(G14="","",G14-A14)</f>
        <v/>
      </c>
      <c r="I14" s="22" t="str">
        <f aca="false">IF(AND(E14="",H14=""),"",IF(ABS(IF(H14="",E14,H14))&lt;=$H$9,"PASS","FAIL"))</f>
        <v/>
      </c>
      <c r="J14" s="22"/>
    </row>
    <row r="15" customFormat="false" ht="15" hidden="false" customHeight="false" outlineLevel="0" collapsed="false">
      <c r="A15" s="18" t="n">
        <v>25</v>
      </c>
      <c r="B15" s="19" t="n">
        <f aca="false">IF(A15="","",4+16*A15/100)</f>
        <v>8</v>
      </c>
      <c r="C15" s="20"/>
      <c r="D15" s="21" t="str">
        <f aca="false">IF(C15="","",C15/$C$9*100)</f>
        <v/>
      </c>
      <c r="E15" s="21" t="str">
        <f aca="false">IF(D15="","",D15-A15)</f>
        <v/>
      </c>
      <c r="F15" s="20"/>
      <c r="G15" s="21" t="str">
        <f aca="false">IF(F15="","",F15/$C$9*100)</f>
        <v/>
      </c>
      <c r="H15" s="21" t="str">
        <f aca="false">IF(G15="","",G15-A15)</f>
        <v/>
      </c>
      <c r="I15" s="22" t="str">
        <f aca="false">IF(AND(E15="",H15=""),"",IF(ABS(IF(H15="",E15,H15))&lt;=$H$9,"PASS","FAIL"))</f>
        <v/>
      </c>
      <c r="J15" s="22"/>
    </row>
    <row r="16" customFormat="false" ht="15" hidden="false" customHeight="false" outlineLevel="0" collapsed="false">
      <c r="A16" s="18" t="n">
        <v>50</v>
      </c>
      <c r="B16" s="19" t="n">
        <f aca="false">IF(A16="","",4+16*A16/100)</f>
        <v>12</v>
      </c>
      <c r="C16" s="20"/>
      <c r="D16" s="21" t="str">
        <f aca="false">IF(C16="","",C16/$C$9*100)</f>
        <v/>
      </c>
      <c r="E16" s="21" t="str">
        <f aca="false">IF(D16="","",D16-A16)</f>
        <v/>
      </c>
      <c r="F16" s="20"/>
      <c r="G16" s="21" t="str">
        <f aca="false">IF(F16="","",F16/$C$9*100)</f>
        <v/>
      </c>
      <c r="H16" s="21" t="str">
        <f aca="false">IF(G16="","",G16-A16)</f>
        <v/>
      </c>
      <c r="I16" s="22" t="str">
        <f aca="false">IF(AND(E16="",H16=""),"",IF(ABS(IF(H16="",E16,H16))&lt;=$H$9,"PASS","FAIL"))</f>
        <v/>
      </c>
      <c r="J16" s="22"/>
    </row>
    <row r="17" customFormat="false" ht="15" hidden="false" customHeight="false" outlineLevel="0" collapsed="false">
      <c r="A17" s="18" t="n">
        <v>75</v>
      </c>
      <c r="B17" s="19" t="n">
        <f aca="false">IF(A17="","",4+16*A17/100)</f>
        <v>16</v>
      </c>
      <c r="C17" s="20"/>
      <c r="D17" s="21" t="str">
        <f aca="false">IF(C17="","",C17/$C$9*100)</f>
        <v/>
      </c>
      <c r="E17" s="21" t="str">
        <f aca="false">IF(D17="","",D17-A17)</f>
        <v/>
      </c>
      <c r="F17" s="20"/>
      <c r="G17" s="21" t="str">
        <f aca="false">IF(F17="","",F17/$C$9*100)</f>
        <v/>
      </c>
      <c r="H17" s="21" t="str">
        <f aca="false">IF(G17="","",G17-A17)</f>
        <v/>
      </c>
      <c r="I17" s="22" t="str">
        <f aca="false">IF(AND(E17="",H17=""),"",IF(ABS(IF(H17="",E17,H17))&lt;=$H$9,"PASS","FAIL"))</f>
        <v/>
      </c>
      <c r="J17" s="22"/>
    </row>
    <row r="18" customFormat="false" ht="15" hidden="false" customHeight="false" outlineLevel="0" collapsed="false">
      <c r="A18" s="18" t="n">
        <v>100</v>
      </c>
      <c r="B18" s="19" t="n">
        <f aca="false">IF(A18="","",4+16*A18/100)</f>
        <v>20</v>
      </c>
      <c r="C18" s="20"/>
      <c r="D18" s="21" t="str">
        <f aca="false">IF(C18="","",C18/$C$9*100)</f>
        <v/>
      </c>
      <c r="E18" s="21" t="str">
        <f aca="false">IF(D18="","",D18-A18)</f>
        <v/>
      </c>
      <c r="F18" s="20"/>
      <c r="G18" s="21" t="str">
        <f aca="false">IF(F18="","",F18/$C$9*100)</f>
        <v/>
      </c>
      <c r="H18" s="21" t="str">
        <f aca="false">IF(G18="","",G18-A18)</f>
        <v/>
      </c>
      <c r="I18" s="22" t="str">
        <f aca="false">IF(AND(E18="",H18=""),"",IF(ABS(IF(H18="",E18,H18))&lt;=$H$9,"PASS","FAIL"))</f>
        <v/>
      </c>
      <c r="J18" s="22"/>
    </row>
    <row r="19" customFormat="false" ht="15" hidden="false" customHeight="false" outlineLevel="0" collapsed="false">
      <c r="A19" s="18" t="n">
        <v>75</v>
      </c>
      <c r="B19" s="19" t="n">
        <f aca="false">IF(A19="","",4+16*A19/100)</f>
        <v>16</v>
      </c>
      <c r="C19" s="20"/>
      <c r="D19" s="21" t="str">
        <f aca="false">IF(C19="","",C19/$C$9*100)</f>
        <v/>
      </c>
      <c r="E19" s="21" t="str">
        <f aca="false">IF(D19="","",D19-A19)</f>
        <v/>
      </c>
      <c r="F19" s="20"/>
      <c r="G19" s="21" t="str">
        <f aca="false">IF(F19="","",F19/$C$9*100)</f>
        <v/>
      </c>
      <c r="H19" s="21" t="str">
        <f aca="false">IF(G19="","",G19-A19)</f>
        <v/>
      </c>
      <c r="I19" s="22" t="str">
        <f aca="false">IF(AND(E19="",H19=""),"",IF(ABS(IF(H19="",E19,H19))&lt;=$H$9,"PASS","FAIL"))</f>
        <v/>
      </c>
      <c r="J19" s="22"/>
    </row>
    <row r="20" customFormat="false" ht="15" hidden="false" customHeight="false" outlineLevel="0" collapsed="false">
      <c r="A20" s="18" t="n">
        <v>50</v>
      </c>
      <c r="B20" s="19" t="n">
        <f aca="false">IF(A20="","",4+16*A20/100)</f>
        <v>12</v>
      </c>
      <c r="C20" s="20"/>
      <c r="D20" s="21" t="str">
        <f aca="false">IF(C20="","",C20/$C$9*100)</f>
        <v/>
      </c>
      <c r="E20" s="21" t="str">
        <f aca="false">IF(D20="","",D20-A20)</f>
        <v/>
      </c>
      <c r="F20" s="20"/>
      <c r="G20" s="21" t="str">
        <f aca="false">IF(F20="","",F20/$C$9*100)</f>
        <v/>
      </c>
      <c r="H20" s="21" t="str">
        <f aca="false">IF(G20="","",G20-A20)</f>
        <v/>
      </c>
      <c r="I20" s="22" t="str">
        <f aca="false">IF(AND(E20="",H20=""),"",IF(ABS(IF(H20="",E20,H20))&lt;=$H$9,"PASS","FAIL"))</f>
        <v/>
      </c>
      <c r="J20" s="22"/>
    </row>
    <row r="21" customFormat="false" ht="15" hidden="false" customHeight="false" outlineLevel="0" collapsed="false">
      <c r="A21" s="18" t="n">
        <v>25</v>
      </c>
      <c r="B21" s="19" t="n">
        <f aca="false">IF(A21="","",4+16*A21/100)</f>
        <v>8</v>
      </c>
      <c r="C21" s="20"/>
      <c r="D21" s="21" t="str">
        <f aca="false">IF(C21="","",C21/$C$9*100)</f>
        <v/>
      </c>
      <c r="E21" s="21" t="str">
        <f aca="false">IF(D21="","",D21-A21)</f>
        <v/>
      </c>
      <c r="F21" s="20"/>
      <c r="G21" s="21" t="str">
        <f aca="false">IF(F21="","",F21/$C$9*100)</f>
        <v/>
      </c>
      <c r="H21" s="21" t="str">
        <f aca="false">IF(G21="","",G21-A21)</f>
        <v/>
      </c>
      <c r="I21" s="22" t="str">
        <f aca="false">IF(AND(E21="",H21=""),"",IF(ABS(IF(H21="",E21,H21))&lt;=$H$9,"PASS","FAIL"))</f>
        <v/>
      </c>
      <c r="J21" s="22"/>
    </row>
    <row r="22" customFormat="false" ht="15" hidden="false" customHeight="false" outlineLevel="0" collapsed="false">
      <c r="A22" s="18" t="n">
        <v>0</v>
      </c>
      <c r="B22" s="19" t="n">
        <f aca="false">IF(A22="","",4+16*A22/100)</f>
        <v>4</v>
      </c>
      <c r="C22" s="20"/>
      <c r="D22" s="21" t="str">
        <f aca="false">IF(C22="","",C22/$C$9*100)</f>
        <v/>
      </c>
      <c r="E22" s="21" t="str">
        <f aca="false">IF(D22="","",D22-A22)</f>
        <v/>
      </c>
      <c r="F22" s="20"/>
      <c r="G22" s="21" t="str">
        <f aca="false">IF(F22="","",F22/$C$9*100)</f>
        <v/>
      </c>
      <c r="H22" s="21" t="str">
        <f aca="false">IF(G22="","",G22-A22)</f>
        <v/>
      </c>
      <c r="I22" s="22" t="str">
        <f aca="false">IF(AND(E22="",H22=""),"",IF(ABS(IF(H22="",E22,H22))&lt;=$H$9,"PASS","FAIL"))</f>
        <v/>
      </c>
      <c r="J22" s="22"/>
    </row>
    <row r="23" customFormat="false" ht="15" hidden="false" customHeight="false" outlineLevel="0" collapsed="false">
      <c r="A23" s="23" t="s">
        <v>41</v>
      </c>
      <c r="B23" s="23"/>
      <c r="C23" s="23"/>
      <c r="D23" s="23"/>
      <c r="E23" s="23"/>
      <c r="F23" s="23"/>
      <c r="G23" s="23"/>
      <c r="H23" s="23"/>
      <c r="I23" s="24" t="str">
        <f aca="false">IF(COUNT($H$14:$H$22)=0,"",MAX(MAX($H$14:$H$22),-MIN($H$14:$H$22)))</f>
        <v/>
      </c>
      <c r="J23" s="24"/>
    </row>
    <row r="24" customFormat="false" ht="15" hidden="false" customHeight="false" outlineLevel="0" collapsed="false">
      <c r="A24" s="23" t="s">
        <v>42</v>
      </c>
      <c r="B24" s="23"/>
      <c r="C24" s="23"/>
      <c r="D24" s="23"/>
      <c r="E24" s="23"/>
      <c r="F24" s="23"/>
      <c r="G24" s="23"/>
      <c r="H24" s="23"/>
      <c r="I24" s="25" t="str">
        <f aca="false">IF(COUNTIF($I$14:$I$22,"FAIL")&gt;0,"FAIL",IF(COUNTIF($I$14:$I$22,"PASS")=0,"","PASS"))</f>
        <v/>
      </c>
      <c r="J24" s="25"/>
    </row>
    <row r="26" customFormat="false" ht="15" hidden="false" customHeight="false" outlineLevel="0" collapsed="false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</row>
    <row r="27" customFormat="false" ht="22.35" hidden="false" customHeight="true" outlineLevel="0" collapsed="false">
      <c r="A27" s="14" t="s">
        <v>44</v>
      </c>
      <c r="B27" s="14"/>
      <c r="C27" s="15"/>
      <c r="D27" s="15"/>
      <c r="E27" s="15"/>
      <c r="F27" s="14" t="s">
        <v>45</v>
      </c>
      <c r="G27" s="14"/>
      <c r="H27" s="15"/>
      <c r="I27" s="15"/>
      <c r="J27" s="15"/>
    </row>
    <row r="28" customFormat="false" ht="22.35" hidden="false" customHeight="true" outlineLevel="0" collapsed="false">
      <c r="A28" s="14" t="s">
        <v>46</v>
      </c>
      <c r="B28" s="14"/>
      <c r="C28" s="15"/>
      <c r="D28" s="15"/>
      <c r="E28" s="15"/>
      <c r="F28" s="14" t="s">
        <v>47</v>
      </c>
      <c r="G28" s="14"/>
      <c r="H28" s="15"/>
      <c r="I28" s="15"/>
      <c r="J28" s="15"/>
    </row>
    <row r="29" customFormat="false" ht="15" hidden="false" customHeight="true" outlineLevel="0" collapsed="false">
      <c r="A29" s="14" t="s">
        <v>48</v>
      </c>
      <c r="B29" s="14"/>
      <c r="C29" s="15"/>
      <c r="D29" s="15"/>
      <c r="E29" s="15"/>
      <c r="F29" s="14" t="s">
        <v>49</v>
      </c>
      <c r="G29" s="14"/>
      <c r="H29" s="15"/>
      <c r="I29" s="15"/>
      <c r="J29" s="15"/>
    </row>
    <row r="31" customFormat="false" ht="15" hidden="false" customHeight="true" outlineLevel="0" collapsed="false">
      <c r="A31" s="26" t="s">
        <v>50</v>
      </c>
      <c r="B31" s="26"/>
      <c r="C31" s="26"/>
      <c r="D31" s="26" t="s">
        <v>51</v>
      </c>
      <c r="E31" s="26"/>
      <c r="F31" s="26"/>
      <c r="G31" s="26" t="s">
        <v>52</v>
      </c>
      <c r="H31" s="26"/>
      <c r="I31" s="26"/>
      <c r="J31" s="26"/>
    </row>
    <row r="32" customFormat="false" ht="21.75" hidden="false" customHeight="true" outlineLevel="0" collapsed="false">
      <c r="A32" s="27" t="s">
        <v>53</v>
      </c>
      <c r="B32" s="27"/>
      <c r="C32" s="27"/>
      <c r="D32" s="27" t="s">
        <v>53</v>
      </c>
      <c r="E32" s="27"/>
      <c r="F32" s="27"/>
      <c r="G32" s="27" t="s">
        <v>53</v>
      </c>
      <c r="H32" s="27"/>
      <c r="I32" s="27"/>
      <c r="J32" s="27"/>
    </row>
    <row r="33" customFormat="false" ht="21.75" hidden="false" customHeight="true" outlineLevel="0" collapsed="false">
      <c r="A33" s="27" t="s">
        <v>54</v>
      </c>
      <c r="B33" s="27"/>
      <c r="C33" s="27"/>
      <c r="D33" s="27" t="s">
        <v>54</v>
      </c>
      <c r="E33" s="27"/>
      <c r="F33" s="27"/>
      <c r="G33" s="27" t="s">
        <v>54</v>
      </c>
      <c r="H33" s="27"/>
      <c r="I33" s="27"/>
      <c r="J33" s="27"/>
    </row>
    <row r="34" customFormat="false" ht="21.75" hidden="false" customHeight="true" outlineLevel="0" collapsed="false">
      <c r="A34" s="27" t="s">
        <v>55</v>
      </c>
      <c r="B34" s="27"/>
      <c r="C34" s="27"/>
      <c r="D34" s="27" t="s">
        <v>55</v>
      </c>
      <c r="E34" s="27"/>
      <c r="F34" s="27"/>
      <c r="G34" s="27" t="s">
        <v>55</v>
      </c>
      <c r="H34" s="27"/>
      <c r="I34" s="27"/>
      <c r="J34" s="27"/>
    </row>
  </sheetData>
  <mergeCells count="65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J9"/>
    <mergeCell ref="A10:B10"/>
    <mergeCell ref="C10:E10"/>
    <mergeCell ref="F10:G10"/>
    <mergeCell ref="H10:J10"/>
    <mergeCell ref="A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A23:H23"/>
    <mergeCell ref="I23:J23"/>
    <mergeCell ref="A24:H24"/>
    <mergeCell ref="I24:J24"/>
    <mergeCell ref="A26:J26"/>
    <mergeCell ref="A27:B27"/>
    <mergeCell ref="C27:E27"/>
    <mergeCell ref="F27:G27"/>
    <mergeCell ref="H27:J27"/>
    <mergeCell ref="A28:B28"/>
    <mergeCell ref="C28:E28"/>
    <mergeCell ref="F28:G28"/>
    <mergeCell ref="H28:J28"/>
    <mergeCell ref="A29:B29"/>
    <mergeCell ref="C29:E29"/>
    <mergeCell ref="F29:G29"/>
    <mergeCell ref="H29:J29"/>
    <mergeCell ref="A31:C31"/>
    <mergeCell ref="D31:F31"/>
    <mergeCell ref="G31:J31"/>
    <mergeCell ref="A32:C32"/>
    <mergeCell ref="D32:F32"/>
    <mergeCell ref="G32:J32"/>
    <mergeCell ref="A33:C33"/>
    <mergeCell ref="D33:F33"/>
    <mergeCell ref="G33:J33"/>
    <mergeCell ref="A34:C34"/>
    <mergeCell ref="D34:F34"/>
    <mergeCell ref="G34:J34"/>
  </mergeCells>
  <conditionalFormatting sqref="A1:J4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H7" type="list">
      <formula1>"Air to open (fail close),Air to close (fail open)"</formula1>
      <formula2>0</formula2>
    </dataValidation>
    <dataValidation allowBlank="true" errorStyle="stop" operator="between" showDropDown="false" showErrorMessage="false" showInputMessage="false" sqref="C28:C29 H28:H29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9" min="3" style="0" width="11"/>
    <col collapsed="false" customWidth="true" hidden="false" outlineLevel="0" max="10" min="10" style="0" width="10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56</v>
      </c>
      <c r="B2" s="10"/>
      <c r="C2" s="10"/>
      <c r="D2" s="10"/>
      <c r="E2" s="10"/>
      <c r="F2" s="11" t="s">
        <v>57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21</v>
      </c>
      <c r="B6" s="14"/>
      <c r="C6" s="15" t="s">
        <v>58</v>
      </c>
      <c r="D6" s="15"/>
      <c r="E6" s="15"/>
      <c r="F6" s="14" t="s">
        <v>22</v>
      </c>
      <c r="G6" s="14"/>
      <c r="H6" s="15" t="s">
        <v>59</v>
      </c>
      <c r="I6" s="15"/>
      <c r="J6" s="15"/>
    </row>
    <row r="7" customFormat="false" ht="15" hidden="false" customHeight="true" outlineLevel="0" collapsed="false">
      <c r="A7" s="14" t="s">
        <v>23</v>
      </c>
      <c r="B7" s="14"/>
      <c r="C7" s="15" t="s">
        <v>60</v>
      </c>
      <c r="D7" s="15"/>
      <c r="E7" s="15"/>
      <c r="F7" s="14" t="s">
        <v>24</v>
      </c>
      <c r="G7" s="14"/>
      <c r="H7" s="15" t="s">
        <v>61</v>
      </c>
      <c r="I7" s="15"/>
      <c r="J7" s="15"/>
    </row>
    <row r="8" customFormat="false" ht="22.35" hidden="false" customHeight="true" outlineLevel="0" collapsed="false">
      <c r="A8" s="14" t="s">
        <v>25</v>
      </c>
      <c r="B8" s="14"/>
      <c r="C8" s="15" t="s">
        <v>62</v>
      </c>
      <c r="D8" s="15"/>
      <c r="E8" s="15"/>
      <c r="F8" s="14" t="s">
        <v>26</v>
      </c>
      <c r="G8" s="14"/>
      <c r="H8" s="15" t="s">
        <v>63</v>
      </c>
      <c r="I8" s="15"/>
      <c r="J8" s="15"/>
    </row>
    <row r="9" customFormat="false" ht="22.35" hidden="false" customHeight="true" outlineLevel="0" collapsed="false">
      <c r="A9" s="14" t="s">
        <v>27</v>
      </c>
      <c r="B9" s="14"/>
      <c r="C9" s="15" t="n">
        <v>40</v>
      </c>
      <c r="D9" s="15"/>
      <c r="E9" s="15"/>
      <c r="F9" s="14" t="s">
        <v>28</v>
      </c>
      <c r="G9" s="14"/>
      <c r="H9" s="15" t="n">
        <v>1</v>
      </c>
      <c r="I9" s="15"/>
      <c r="J9" s="15"/>
    </row>
    <row r="10" customFormat="false" ht="15" hidden="false" customHeight="true" outlineLevel="0" collapsed="false">
      <c r="A10" s="14" t="s">
        <v>29</v>
      </c>
      <c r="B10" s="14"/>
      <c r="C10" s="15" t="n">
        <v>4</v>
      </c>
      <c r="D10" s="15"/>
      <c r="E10" s="15"/>
      <c r="F10" s="14" t="s">
        <v>30</v>
      </c>
      <c r="G10" s="14"/>
      <c r="H10" s="16" t="n">
        <v>46307</v>
      </c>
      <c r="I10" s="16"/>
      <c r="J10" s="16"/>
    </row>
    <row r="12" customFormat="false" ht="15" hidden="false" customHeight="false" outlineLevel="0" collapsed="false">
      <c r="A12" s="13" t="s">
        <v>31</v>
      </c>
      <c r="B12" s="13"/>
      <c r="C12" s="13"/>
      <c r="D12" s="13"/>
      <c r="E12" s="13"/>
      <c r="F12" s="13"/>
      <c r="G12" s="13"/>
      <c r="H12" s="13"/>
      <c r="I12" s="13"/>
      <c r="J12" s="13"/>
    </row>
    <row r="13" customFormat="false" ht="45" hidden="false" customHeight="true" outlineLevel="0" collapsed="false">
      <c r="A13" s="17" t="s">
        <v>32</v>
      </c>
      <c r="B13" s="17" t="s">
        <v>33</v>
      </c>
      <c r="C13" s="17" t="s">
        <v>34</v>
      </c>
      <c r="D13" s="17" t="s">
        <v>35</v>
      </c>
      <c r="E13" s="17" t="s">
        <v>36</v>
      </c>
      <c r="F13" s="17" t="s">
        <v>37</v>
      </c>
      <c r="G13" s="17" t="s">
        <v>38</v>
      </c>
      <c r="H13" s="17" t="s">
        <v>39</v>
      </c>
      <c r="I13" s="17" t="s">
        <v>40</v>
      </c>
      <c r="J13" s="17"/>
    </row>
    <row r="14" customFormat="false" ht="15" hidden="false" customHeight="false" outlineLevel="0" collapsed="false">
      <c r="A14" s="18" t="n">
        <v>0</v>
      </c>
      <c r="B14" s="19" t="n">
        <f aca="false">IF(A14="","",4+16*A14/100)</f>
        <v>4</v>
      </c>
      <c r="C14" s="20" t="n">
        <v>0</v>
      </c>
      <c r="D14" s="21" t="n">
        <f aca="false">IF(C14="","",C14/$C$9*100)</f>
        <v>0</v>
      </c>
      <c r="E14" s="21" t="n">
        <f aca="false">IF(D14="","",D14-A14)</f>
        <v>0</v>
      </c>
      <c r="F14" s="20" t="n">
        <v>0</v>
      </c>
      <c r="G14" s="21" t="n">
        <f aca="false">IF(F14="","",F14/$C$9*100)</f>
        <v>0</v>
      </c>
      <c r="H14" s="21" t="n">
        <f aca="false">IF(G14="","",G14-A14)</f>
        <v>0</v>
      </c>
      <c r="I14" s="22" t="str">
        <f aca="false">IF(AND(E14="",H14=""),"",IF(ABS(IF(H14="",E14,H14))&lt;=$H$9,"PASS","FAIL"))</f>
        <v>PASS</v>
      </c>
      <c r="J14" s="22"/>
    </row>
    <row r="15" customFormat="false" ht="15" hidden="false" customHeight="false" outlineLevel="0" collapsed="false">
      <c r="A15" s="18" t="n">
        <v>25</v>
      </c>
      <c r="B15" s="19" t="n">
        <f aca="false">IF(A15="","",4+16*A15/100)</f>
        <v>8</v>
      </c>
      <c r="C15" s="20" t="n">
        <v>10.9</v>
      </c>
      <c r="D15" s="21" t="n">
        <f aca="false">IF(C15="","",C15/$C$9*100)</f>
        <v>27.25</v>
      </c>
      <c r="E15" s="21" t="n">
        <f aca="false">IF(D15="","",D15-A15)</f>
        <v>2.25</v>
      </c>
      <c r="F15" s="20" t="n">
        <v>10</v>
      </c>
      <c r="G15" s="21" t="n">
        <f aca="false">IF(F15="","",F15/$C$9*100)</f>
        <v>25</v>
      </c>
      <c r="H15" s="21" t="n">
        <f aca="false">IF(G15="","",G15-A15)</f>
        <v>0</v>
      </c>
      <c r="I15" s="22" t="str">
        <f aca="false">IF(AND(E15="",H15=""),"",IF(ABS(IF(H15="",E15,H15))&lt;=$H$9,"PASS","FAIL"))</f>
        <v>PASS</v>
      </c>
      <c r="J15" s="22"/>
    </row>
    <row r="16" customFormat="false" ht="15" hidden="false" customHeight="false" outlineLevel="0" collapsed="false">
      <c r="A16" s="18" t="n">
        <v>50</v>
      </c>
      <c r="B16" s="19" t="n">
        <f aca="false">IF(A16="","",4+16*A16/100)</f>
        <v>12</v>
      </c>
      <c r="C16" s="20" t="n">
        <v>20.8</v>
      </c>
      <c r="D16" s="21" t="n">
        <f aca="false">IF(C16="","",C16/$C$9*100)</f>
        <v>52</v>
      </c>
      <c r="E16" s="21" t="n">
        <f aca="false">IF(D16="","",D16-A16)</f>
        <v>2</v>
      </c>
      <c r="F16" s="20" t="n">
        <v>20.1</v>
      </c>
      <c r="G16" s="21" t="n">
        <f aca="false">IF(F16="","",F16/$C$9*100)</f>
        <v>50.25</v>
      </c>
      <c r="H16" s="21" t="n">
        <f aca="false">IF(G16="","",G16-A16)</f>
        <v>0.250000000000007</v>
      </c>
      <c r="I16" s="22" t="str">
        <f aca="false">IF(AND(E16="",H16=""),"",IF(ABS(IF(H16="",E16,H16))&lt;=$H$9,"PASS","FAIL"))</f>
        <v>PASS</v>
      </c>
      <c r="J16" s="22"/>
    </row>
    <row r="17" customFormat="false" ht="15" hidden="false" customHeight="false" outlineLevel="0" collapsed="false">
      <c r="A17" s="18" t="n">
        <v>75</v>
      </c>
      <c r="B17" s="19" t="n">
        <f aca="false">IF(A17="","",4+16*A17/100)</f>
        <v>16</v>
      </c>
      <c r="C17" s="20" t="n">
        <v>30.7</v>
      </c>
      <c r="D17" s="21" t="n">
        <f aca="false">IF(C17="","",C17/$C$9*100)</f>
        <v>76.75</v>
      </c>
      <c r="E17" s="21" t="n">
        <f aca="false">IF(D17="","",D17-A17)</f>
        <v>1.75</v>
      </c>
      <c r="F17" s="20" t="n">
        <v>30</v>
      </c>
      <c r="G17" s="21" t="n">
        <f aca="false">IF(F17="","",F17/$C$9*100)</f>
        <v>75</v>
      </c>
      <c r="H17" s="21" t="n">
        <f aca="false">IF(G17="","",G17-A17)</f>
        <v>0</v>
      </c>
      <c r="I17" s="22" t="str">
        <f aca="false">IF(AND(E17="",H17=""),"",IF(ABS(IF(H17="",E17,H17))&lt;=$H$9,"PASS","FAIL"))</f>
        <v>PASS</v>
      </c>
      <c r="J17" s="22"/>
    </row>
    <row r="18" customFormat="false" ht="15" hidden="false" customHeight="false" outlineLevel="0" collapsed="false">
      <c r="A18" s="18" t="n">
        <v>100</v>
      </c>
      <c r="B18" s="19" t="n">
        <f aca="false">IF(A18="","",4+16*A18/100)</f>
        <v>20</v>
      </c>
      <c r="C18" s="20" t="n">
        <v>39.4</v>
      </c>
      <c r="D18" s="21" t="n">
        <f aca="false">IF(C18="","",C18/$C$9*100)</f>
        <v>98.5</v>
      </c>
      <c r="E18" s="21" t="n">
        <f aca="false">IF(D18="","",D18-A18)</f>
        <v>-1.5</v>
      </c>
      <c r="F18" s="20" t="n">
        <v>40</v>
      </c>
      <c r="G18" s="21" t="n">
        <f aca="false">IF(F18="","",F18/$C$9*100)</f>
        <v>100</v>
      </c>
      <c r="H18" s="21" t="n">
        <f aca="false">IF(G18="","",G18-A18)</f>
        <v>0</v>
      </c>
      <c r="I18" s="22" t="str">
        <f aca="false">IF(AND(E18="",H18=""),"",IF(ABS(IF(H18="",E18,H18))&lt;=$H$9,"PASS","FAIL"))</f>
        <v>PASS</v>
      </c>
      <c r="J18" s="22"/>
    </row>
    <row r="19" customFormat="false" ht="15" hidden="false" customHeight="false" outlineLevel="0" collapsed="false">
      <c r="A19" s="18" t="n">
        <v>75</v>
      </c>
      <c r="B19" s="19" t="n">
        <f aca="false">IF(A19="","",4+16*A19/100)</f>
        <v>16</v>
      </c>
      <c r="C19" s="20" t="n">
        <v>30.9</v>
      </c>
      <c r="D19" s="21" t="n">
        <f aca="false">IF(C19="","",C19/$C$9*100)</f>
        <v>77.25</v>
      </c>
      <c r="E19" s="21" t="n">
        <f aca="false">IF(D19="","",D19-A19)</f>
        <v>2.25</v>
      </c>
      <c r="F19" s="20" t="n">
        <v>30.1</v>
      </c>
      <c r="G19" s="21" t="n">
        <f aca="false">IF(F19="","",F19/$C$9*100)</f>
        <v>75.25</v>
      </c>
      <c r="H19" s="21" t="n">
        <f aca="false">IF(G19="","",G19-A19)</f>
        <v>0.25</v>
      </c>
      <c r="I19" s="22" t="str">
        <f aca="false">IF(AND(E19="",H19=""),"",IF(ABS(IF(H19="",E19,H19))&lt;=$H$9,"PASS","FAIL"))</f>
        <v>PASS</v>
      </c>
      <c r="J19" s="22"/>
    </row>
    <row r="20" customFormat="false" ht="15" hidden="false" customHeight="false" outlineLevel="0" collapsed="false">
      <c r="A20" s="18" t="n">
        <v>50</v>
      </c>
      <c r="B20" s="19" t="n">
        <f aca="false">IF(A20="","",4+16*A20/100)</f>
        <v>12</v>
      </c>
      <c r="C20" s="20" t="n">
        <v>21.1</v>
      </c>
      <c r="D20" s="21" t="n">
        <f aca="false">IF(C20="","",C20/$C$9*100)</f>
        <v>52.75</v>
      </c>
      <c r="E20" s="21" t="n">
        <f aca="false">IF(D20="","",D20-A20)</f>
        <v>2.75000000000001</v>
      </c>
      <c r="F20" s="20" t="n">
        <v>20.1</v>
      </c>
      <c r="G20" s="21" t="n">
        <f aca="false">IF(F20="","",F20/$C$9*100)</f>
        <v>50.25</v>
      </c>
      <c r="H20" s="21" t="n">
        <f aca="false">IF(G20="","",G20-A20)</f>
        <v>0.250000000000007</v>
      </c>
      <c r="I20" s="22" t="str">
        <f aca="false">IF(AND(E20="",H20=""),"",IF(ABS(IF(H20="",E20,H20))&lt;=$H$9,"PASS","FAIL"))</f>
        <v>PASS</v>
      </c>
      <c r="J20" s="22"/>
    </row>
    <row r="21" customFormat="false" ht="15" hidden="false" customHeight="false" outlineLevel="0" collapsed="false">
      <c r="A21" s="18" t="n">
        <v>25</v>
      </c>
      <c r="B21" s="19" t="n">
        <f aca="false">IF(A21="","",4+16*A21/100)</f>
        <v>8</v>
      </c>
      <c r="C21" s="20" t="n">
        <v>11.2</v>
      </c>
      <c r="D21" s="21" t="n">
        <f aca="false">IF(C21="","",C21/$C$9*100)</f>
        <v>28</v>
      </c>
      <c r="E21" s="21" t="n">
        <f aca="false">IF(D21="","",D21-A21)</f>
        <v>3</v>
      </c>
      <c r="F21" s="20" t="n">
        <v>10.1</v>
      </c>
      <c r="G21" s="21" t="n">
        <f aca="false">IF(F21="","",F21/$C$9*100)</f>
        <v>25.25</v>
      </c>
      <c r="H21" s="21" t="n">
        <f aca="false">IF(G21="","",G21-A21)</f>
        <v>0.25</v>
      </c>
      <c r="I21" s="22" t="str">
        <f aca="false">IF(AND(E21="",H21=""),"",IF(ABS(IF(H21="",E21,H21))&lt;=$H$9,"PASS","FAIL"))</f>
        <v>PASS</v>
      </c>
      <c r="J21" s="22"/>
    </row>
    <row r="22" customFormat="false" ht="15" hidden="false" customHeight="false" outlineLevel="0" collapsed="false">
      <c r="A22" s="18" t="n">
        <v>0</v>
      </c>
      <c r="B22" s="19" t="n">
        <f aca="false">IF(A22="","",4+16*A22/100)</f>
        <v>4</v>
      </c>
      <c r="C22" s="20" t="n">
        <v>0.3</v>
      </c>
      <c r="D22" s="21" t="n">
        <f aca="false">IF(C22="","",C22/$C$9*100)</f>
        <v>0.75</v>
      </c>
      <c r="E22" s="21" t="n">
        <f aca="false">IF(D22="","",D22-A22)</f>
        <v>0.75</v>
      </c>
      <c r="F22" s="20" t="n">
        <v>0</v>
      </c>
      <c r="G22" s="21" t="n">
        <f aca="false">IF(F22="","",F22/$C$9*100)</f>
        <v>0</v>
      </c>
      <c r="H22" s="21" t="n">
        <f aca="false">IF(G22="","",G22-A22)</f>
        <v>0</v>
      </c>
      <c r="I22" s="22" t="str">
        <f aca="false">IF(AND(E22="",H22=""),"",IF(ABS(IF(H22="",E22,H22))&lt;=$H$9,"PASS","FAIL"))</f>
        <v>PASS</v>
      </c>
      <c r="J22" s="22"/>
    </row>
    <row r="23" customFormat="false" ht="15" hidden="false" customHeight="false" outlineLevel="0" collapsed="false">
      <c r="A23" s="23" t="s">
        <v>41</v>
      </c>
      <c r="B23" s="23"/>
      <c r="C23" s="23"/>
      <c r="D23" s="23"/>
      <c r="E23" s="23"/>
      <c r="F23" s="23"/>
      <c r="G23" s="23"/>
      <c r="H23" s="23"/>
      <c r="I23" s="24" t="n">
        <f aca="false">IF(COUNT($H$14:$H$22)=0,"",MAX(MAX($H$14:$H$22),-MIN($H$14:$H$22)))</f>
        <v>0.250000000000007</v>
      </c>
      <c r="J23" s="24"/>
    </row>
    <row r="24" customFormat="false" ht="15" hidden="false" customHeight="false" outlineLevel="0" collapsed="false">
      <c r="A24" s="23" t="s">
        <v>42</v>
      </c>
      <c r="B24" s="23"/>
      <c r="C24" s="23"/>
      <c r="D24" s="23"/>
      <c r="E24" s="23"/>
      <c r="F24" s="23"/>
      <c r="G24" s="23"/>
      <c r="H24" s="23"/>
      <c r="I24" s="25" t="str">
        <f aca="false">IF(COUNTIF($I$14:$I$22,"FAIL")&gt;0,"FAIL",IF(COUNTIF($I$14:$I$22,"PASS")=0,"","PASS"))</f>
        <v>PASS</v>
      </c>
      <c r="J24" s="25"/>
    </row>
    <row r="26" customFormat="false" ht="15" hidden="false" customHeight="false" outlineLevel="0" collapsed="false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</row>
    <row r="27" customFormat="false" ht="22.35" hidden="false" customHeight="true" outlineLevel="0" collapsed="false">
      <c r="A27" s="14" t="s">
        <v>44</v>
      </c>
      <c r="B27" s="14"/>
      <c r="C27" s="15" t="n">
        <v>6.5</v>
      </c>
      <c r="D27" s="15"/>
      <c r="E27" s="15"/>
      <c r="F27" s="14" t="s">
        <v>45</v>
      </c>
      <c r="G27" s="14"/>
      <c r="H27" s="15" t="n">
        <v>5.8</v>
      </c>
      <c r="I27" s="15"/>
      <c r="J27" s="15"/>
    </row>
    <row r="28" customFormat="false" ht="22.35" hidden="false" customHeight="true" outlineLevel="0" collapsed="false">
      <c r="A28" s="14" t="s">
        <v>46</v>
      </c>
      <c r="B28" s="14"/>
      <c r="C28" s="15" t="s">
        <v>64</v>
      </c>
      <c r="D28" s="15"/>
      <c r="E28" s="15"/>
      <c r="F28" s="14" t="s">
        <v>47</v>
      </c>
      <c r="G28" s="14"/>
      <c r="H28" s="15" t="s">
        <v>64</v>
      </c>
      <c r="I28" s="15"/>
      <c r="J28" s="15"/>
    </row>
    <row r="29" customFormat="false" ht="15" hidden="false" customHeight="true" outlineLevel="0" collapsed="false">
      <c r="A29" s="14" t="s">
        <v>48</v>
      </c>
      <c r="B29" s="14"/>
      <c r="C29" s="15" t="s">
        <v>64</v>
      </c>
      <c r="D29" s="15"/>
      <c r="E29" s="15"/>
      <c r="F29" s="14" t="s">
        <v>49</v>
      </c>
      <c r="G29" s="14"/>
      <c r="H29" s="15" t="s">
        <v>64</v>
      </c>
      <c r="I29" s="15"/>
      <c r="J29" s="15"/>
    </row>
    <row r="31" customFormat="false" ht="15" hidden="false" customHeight="true" outlineLevel="0" collapsed="false">
      <c r="A31" s="26" t="s">
        <v>50</v>
      </c>
      <c r="B31" s="26"/>
      <c r="C31" s="26"/>
      <c r="D31" s="26" t="s">
        <v>51</v>
      </c>
      <c r="E31" s="26"/>
      <c r="F31" s="26"/>
      <c r="G31" s="26" t="s">
        <v>52</v>
      </c>
      <c r="H31" s="26"/>
      <c r="I31" s="26"/>
      <c r="J31" s="26"/>
    </row>
    <row r="32" customFormat="false" ht="21.75" hidden="false" customHeight="true" outlineLevel="0" collapsed="false">
      <c r="A32" s="27" t="s">
        <v>53</v>
      </c>
      <c r="B32" s="27"/>
      <c r="C32" s="27"/>
      <c r="D32" s="27" t="s">
        <v>53</v>
      </c>
      <c r="E32" s="27"/>
      <c r="F32" s="27"/>
      <c r="G32" s="27" t="s">
        <v>53</v>
      </c>
      <c r="H32" s="27"/>
      <c r="I32" s="27"/>
      <c r="J32" s="27"/>
    </row>
    <row r="33" customFormat="false" ht="21.75" hidden="false" customHeight="true" outlineLevel="0" collapsed="false">
      <c r="A33" s="27" t="s">
        <v>54</v>
      </c>
      <c r="B33" s="27"/>
      <c r="C33" s="27"/>
      <c r="D33" s="27" t="s">
        <v>54</v>
      </c>
      <c r="E33" s="27"/>
      <c r="F33" s="27"/>
      <c r="G33" s="27" t="s">
        <v>54</v>
      </c>
      <c r="H33" s="27"/>
      <c r="I33" s="27"/>
      <c r="J33" s="27"/>
    </row>
    <row r="34" customFormat="false" ht="21.75" hidden="false" customHeight="true" outlineLevel="0" collapsed="false">
      <c r="A34" s="27" t="s">
        <v>55</v>
      </c>
      <c r="B34" s="27"/>
      <c r="C34" s="27"/>
      <c r="D34" s="27" t="s">
        <v>55</v>
      </c>
      <c r="E34" s="27"/>
      <c r="F34" s="27"/>
      <c r="G34" s="27" t="s">
        <v>55</v>
      </c>
      <c r="H34" s="27"/>
      <c r="I34" s="27"/>
      <c r="J34" s="27"/>
    </row>
  </sheetData>
  <mergeCells count="65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J9"/>
    <mergeCell ref="A10:B10"/>
    <mergeCell ref="C10:E10"/>
    <mergeCell ref="F10:G10"/>
    <mergeCell ref="H10:J10"/>
    <mergeCell ref="A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A23:H23"/>
    <mergeCell ref="I23:J23"/>
    <mergeCell ref="A24:H24"/>
    <mergeCell ref="I24:J24"/>
    <mergeCell ref="A26:J26"/>
    <mergeCell ref="A27:B27"/>
    <mergeCell ref="C27:E27"/>
    <mergeCell ref="F27:G27"/>
    <mergeCell ref="H27:J27"/>
    <mergeCell ref="A28:B28"/>
    <mergeCell ref="C28:E28"/>
    <mergeCell ref="F28:G28"/>
    <mergeCell ref="H28:J28"/>
    <mergeCell ref="A29:B29"/>
    <mergeCell ref="C29:E29"/>
    <mergeCell ref="F29:G29"/>
    <mergeCell ref="H29:J29"/>
    <mergeCell ref="A31:C31"/>
    <mergeCell ref="D31:F31"/>
    <mergeCell ref="G31:J31"/>
    <mergeCell ref="A32:C32"/>
    <mergeCell ref="D32:F32"/>
    <mergeCell ref="G32:J32"/>
    <mergeCell ref="A33:C33"/>
    <mergeCell ref="D33:F33"/>
    <mergeCell ref="G33:J33"/>
    <mergeCell ref="A34:C34"/>
    <mergeCell ref="D34:F34"/>
    <mergeCell ref="G34:J34"/>
  </mergeCells>
  <conditionalFormatting sqref="A1:J4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H7" type="list">
      <formula1>"Air to open (fail close),Air to close (fail open)"</formula1>
      <formula2>0</formula2>
    </dataValidation>
    <dataValidation allowBlank="true" errorStyle="stop" operator="between" showDropDown="false" showErrorMessage="false" showInputMessage="false" sqref="C28:C29 H28:H29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2026-10-13T02:52:48Z</dcterms:created>
  <dc:creator>instrumentationblog.in</dc:creator>
  <dc:description/>
  <dc:language>en-US</dc:language>
  <cp:lastModifiedBy/>
  <dcterms:modified xsi:type="dcterms:W3CDTF">2026-10-13T02:52:48Z</dcterms:modified>
  <cp:revision>0</cp:revision>
  <dc:subject/>
  <dc:title>Control Valve Calibration Report (Positioner Stroke Check)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