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Calculator!$A$1:$H$39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<sst xmlns="http://schemas.openxmlformats.org/spreadsheetml/2006/main" count="59" uniqueCount="52">
  <si>
    <t xml:space="preserve">HOW TO USE: UPS AND BATTERY SIZING FOR CONTROL SYSTEMS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</si>
  <si>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</si>
  <si>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</si>
  <si>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</si>
  <si>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</si>
  <si>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List all loads fed by the UPS.</t>
  </si>
  <si>
    <t xml:space="preserve">2. Set power factor, margin and backup time.</t>
  </si>
  <si>
    <t xml:space="preserve">3. Enter battery voltage, inverter efficiency, ageing and depth of discharge.</t>
  </si>
  <si>
    <t xml:space="preserve">4. Read UPS kVA and battery Ah.</t>
  </si>
  <si>
    <t xml:space="preserve">5. Confirm with vendor discharge data.</t>
  </si>
  <si>
    <t xml:space="preserve">What the formulas do</t>
  </si>
  <si>
    <t xml:space="preserve">• kVA = ΣW ÷ PF × (1 + margin) ÷ 1000.</t>
  </si>
  <si>
    <t xml:space="preserve">• Ah = ΣW × t ÷ (Vdc × η) × ageing ÷ DoD.</t>
  </si>
  <si>
    <t xml:space="preserve">Sheet "Calculator" holds a worked example: overwrite the yellow cells with your own data.</t>
  </si>
  <si>
    <t xml:space="preserve">Basis: UPS kVA = Σ W ÷ PF × (1 + margin). Battery Ah = P × t ÷ (Vdc × η) × ageing factor ÷ depth of discharge. Simplified constant power method; final sizing per battery maker discharge tables (for example IEEE 485 approach).</t>
  </si>
  <si>
    <t xml:space="preserve">More free templates, calculators and tools: https://instrumentationblog.in/downloads/templates/</t>
  </si>
  <si>
    <t xml:space="preserve">UPS AND BATTERY SIZING FOR CONTROL SYSTEMS</t>
  </si>
  <si>
    <t xml:space="preserve">Project: DCS and SIS UPS</t>
  </si>
  <si>
    <t xml:space="preserve">Calc no: CALC EL 003      Rev: 0</t>
  </si>
  <si>
    <t xml:space="preserve">Yellow cells: enter data. Grey cells: calculated automatically. Free template from instrumentationblog.in</t>
  </si>
  <si>
    <t xml:space="preserve">Design data</t>
  </si>
  <si>
    <t xml:space="preserve">Load power factor</t>
  </si>
  <si>
    <t xml:space="preserve">Design margin (%)</t>
  </si>
  <si>
    <t xml:space="preserve">Backup time (h)</t>
  </si>
  <si>
    <t xml:space="preserve">Battery bank voltage (V DC)</t>
  </si>
  <si>
    <t xml:space="preserve">Inverter efficiency (0 to 1)</t>
  </si>
  <si>
    <t xml:space="preserve">Ageing factor</t>
  </si>
  <si>
    <t xml:space="preserve">Usable depth of discharge (0 to 1)</t>
  </si>
  <si>
    <t xml:space="preserve">UPS loads</t>
  </si>
  <si>
    <t xml:space="preserve">No</t>
  </si>
  <si>
    <t xml:space="preserve">Load</t>
  </si>
  <si>
    <t xml:space="preserve">Qty</t>
  </si>
  <si>
    <t xml:space="preserve">Power each (W)</t>
  </si>
  <si>
    <t xml:space="preserve">Total (W)</t>
  </si>
  <si>
    <t xml:space="preserve">Critical?</t>
  </si>
  <si>
    <t xml:space="preserve">Remarks</t>
  </si>
  <si>
    <t xml:space="preserve">DCS controller cabinets</t>
  </si>
  <si>
    <t xml:space="preserve">Yes</t>
  </si>
  <si>
    <t xml:space="preserve">SIS cabinet</t>
  </si>
  <si>
    <t xml:space="preserve">Operator stations</t>
  </si>
  <si>
    <t xml:space="preserve">Network switches</t>
  </si>
  <si>
    <t xml:space="preserve">Field 24 V DC supplies</t>
  </si>
  <si>
    <t xml:space="preserve">Total load (W)</t>
  </si>
  <si>
    <t xml:space="preserve">UPS rating with margin (kVA)</t>
  </si>
  <si>
    <t xml:space="preserve">Battery capacity required (Ah)</t>
  </si>
  <si>
    <t xml:space="preserve">Battery energy (kWh)</t>
  </si>
  <si>
    <t xml:space="preserve">Battery capacity depends strongly on discharge rate and temperature; check against the battery maker discharge tables. Size for end of life capacity (ageing factor).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</si>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</sst>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"/>
    <numFmt numFmtId="167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10"/>
    <col collapsed="false" customWidth="true" hidden="false" outlineLevel="0" max="8" min="4" style="0" width="12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 t="n">
        <v>0.9</v>
      </c>
      <c r="D6" s="15"/>
      <c r="E6" s="14" t="s">
        <v>22</v>
      </c>
      <c r="F6" s="14"/>
      <c r="G6" s="15" t="n">
        <v>25</v>
      </c>
      <c r="H6" s="15"/>
    </row>
    <row r="7" customFormat="false" ht="15" hidden="false" customHeight="true" outlineLevel="0" collapsed="false">
      <c r="A7" s="14" t="s">
        <v>23</v>
      </c>
      <c r="B7" s="14"/>
      <c r="C7" s="15" t="n">
        <v>1</v>
      </c>
      <c r="D7" s="15"/>
      <c r="E7" s="14" t="s">
        <v>24</v>
      </c>
      <c r="F7" s="14"/>
      <c r="G7" s="15" t="n">
        <v>192</v>
      </c>
      <c r="H7" s="15"/>
    </row>
    <row r="8" customFormat="false" ht="15" hidden="false" customHeight="true" outlineLevel="0" collapsed="false">
      <c r="A8" s="14" t="s">
        <v>25</v>
      </c>
      <c r="B8" s="14"/>
      <c r="C8" s="15" t="n">
        <v>0.9</v>
      </c>
      <c r="D8" s="15"/>
      <c r="E8" s="14" t="s">
        <v>26</v>
      </c>
      <c r="F8" s="14"/>
      <c r="G8" s="15" t="n">
        <v>1.25</v>
      </c>
      <c r="H8" s="15"/>
    </row>
    <row r="9" customFormat="false" ht="15" hidden="false" customHeight="true" outlineLevel="0" collapsed="false">
      <c r="A9" s="14" t="s">
        <v>27</v>
      </c>
      <c r="B9" s="14"/>
      <c r="C9" s="15" t="n">
        <v>0.8</v>
      </c>
      <c r="D9" s="15"/>
    </row>
    <row r="11" customFormat="false" ht="15" hidden="false" customHeight="false" outlineLevel="0" collapsed="false">
      <c r="A11" s="13" t="s">
        <v>28</v>
      </c>
      <c r="B11" s="13"/>
      <c r="C11" s="13"/>
      <c r="D11" s="13"/>
      <c r="E11" s="13"/>
      <c r="F11" s="13"/>
      <c r="G11" s="13"/>
      <c r="H11" s="13"/>
    </row>
    <row r="12" customFormat="false" ht="30" hidden="false" customHeight="true" outlineLevel="0" collapsed="false">
      <c r="A12" s="16" t="s">
        <v>29</v>
      </c>
      <c r="B12" s="16" t="s">
        <v>30</v>
      </c>
      <c r="C12" s="16" t="s">
        <v>31</v>
      </c>
      <c r="D12" s="16" t="s">
        <v>32</v>
      </c>
      <c r="E12" s="16" t="s">
        <v>33</v>
      </c>
      <c r="F12" s="16" t="s">
        <v>34</v>
      </c>
      <c r="G12" s="16" t="s">
        <v>35</v>
      </c>
      <c r="H12" s="16"/>
    </row>
    <row r="13" customFormat="false" ht="15" hidden="false" customHeight="false" outlineLevel="0" collapsed="false">
      <c r="A13" s="17" t="n">
        <v>1</v>
      </c>
      <c r="B13" s="18" t="s">
        <v>36</v>
      </c>
      <c r="C13" s="19" t="n">
        <v>2</v>
      </c>
      <c r="D13" s="19" t="n">
        <v>600</v>
      </c>
      <c r="E13" s="20" t="n">
        <f aca="false">IF(OR(C13="",D13=""),"",C13*D13)</f>
        <v>1200</v>
      </c>
      <c r="F13" s="21" t="s">
        <v>37</v>
      </c>
      <c r="G13" s="18"/>
      <c r="H13" s="18"/>
    </row>
    <row r="14" customFormat="false" ht="15" hidden="false" customHeight="false" outlineLevel="0" collapsed="false">
      <c r="A14" s="17" t="n">
        <v>2</v>
      </c>
      <c r="B14" s="18" t="s">
        <v>38</v>
      </c>
      <c r="C14" s="19" t="n">
        <v>1</v>
      </c>
      <c r="D14" s="19" t="n">
        <v>500</v>
      </c>
      <c r="E14" s="20" t="n">
        <f aca="false">IF(OR(C14="",D14=""),"",C14*D14)</f>
        <v>500</v>
      </c>
      <c r="F14" s="21" t="s">
        <v>37</v>
      </c>
      <c r="G14" s="18"/>
      <c r="H14" s="18"/>
    </row>
    <row r="15" customFormat="false" ht="15" hidden="false" customHeight="false" outlineLevel="0" collapsed="false">
      <c r="A15" s="17" t="n">
        <v>3</v>
      </c>
      <c r="B15" s="18" t="s">
        <v>39</v>
      </c>
      <c r="C15" s="19" t="n">
        <v>3</v>
      </c>
      <c r="D15" s="19" t="n">
        <v>350</v>
      </c>
      <c r="E15" s="20" t="n">
        <f aca="false">IF(OR(C15="",D15=""),"",C15*D15)</f>
        <v>1050</v>
      </c>
      <c r="F15" s="21" t="s">
        <v>37</v>
      </c>
      <c r="G15" s="18"/>
      <c r="H15" s="18"/>
    </row>
    <row r="16" customFormat="false" ht="15" hidden="false" customHeight="false" outlineLevel="0" collapsed="false">
      <c r="A16" s="17" t="n">
        <v>4</v>
      </c>
      <c r="B16" s="18" t="s">
        <v>40</v>
      </c>
      <c r="C16" s="19" t="n">
        <v>4</v>
      </c>
      <c r="D16" s="19" t="n">
        <v>60</v>
      </c>
      <c r="E16" s="20" t="n">
        <f aca="false">IF(OR(C16="",D16=""),"",C16*D16)</f>
        <v>240</v>
      </c>
      <c r="F16" s="21" t="s">
        <v>37</v>
      </c>
      <c r="G16" s="18"/>
      <c r="H16" s="18"/>
    </row>
    <row r="17" customFormat="false" ht="15" hidden="false" customHeight="false" outlineLevel="0" collapsed="false">
      <c r="A17" s="17" t="n">
        <v>5</v>
      </c>
      <c r="B17" s="18" t="s">
        <v>41</v>
      </c>
      <c r="C17" s="19" t="n">
        <v>2</v>
      </c>
      <c r="D17" s="19" t="n">
        <v>480</v>
      </c>
      <c r="E17" s="20" t="n">
        <f aca="false">IF(OR(C17="",D17=""),"",C17*D17)</f>
        <v>960</v>
      </c>
      <c r="F17" s="21" t="s">
        <v>37</v>
      </c>
      <c r="G17" s="18"/>
      <c r="H17" s="18"/>
    </row>
    <row r="18" customFormat="false" ht="15" hidden="false" customHeight="false" outlineLevel="0" collapsed="false">
      <c r="A18" s="17" t="n">
        <v>6</v>
      </c>
      <c r="B18" s="18"/>
      <c r="C18" s="19"/>
      <c r="D18" s="19"/>
      <c r="E18" s="20" t="str">
        <f aca="false">IF(OR(C18="",D18=""),"",C18*D18)</f>
        <v/>
      </c>
      <c r="F18" s="21"/>
      <c r="G18" s="18"/>
      <c r="H18" s="18"/>
    </row>
    <row r="19" customFormat="false" ht="15" hidden="false" customHeight="false" outlineLevel="0" collapsed="false">
      <c r="A19" s="17" t="n">
        <v>7</v>
      </c>
      <c r="B19" s="18"/>
      <c r="C19" s="19"/>
      <c r="D19" s="19"/>
      <c r="E19" s="20" t="str">
        <f aca="false">IF(OR(C19="",D19=""),"",C19*D19)</f>
        <v/>
      </c>
      <c r="F19" s="21"/>
      <c r="G19" s="18"/>
      <c r="H19" s="18"/>
    </row>
    <row r="20" customFormat="false" ht="15" hidden="false" customHeight="false" outlineLevel="0" collapsed="false">
      <c r="A20" s="17" t="n">
        <v>8</v>
      </c>
      <c r="B20" s="18"/>
      <c r="C20" s="19"/>
      <c r="D20" s="19"/>
      <c r="E20" s="20" t="str">
        <f aca="false">IF(OR(C20="",D20=""),"",C20*D20)</f>
        <v/>
      </c>
      <c r="F20" s="21"/>
      <c r="G20" s="18"/>
      <c r="H20" s="18"/>
    </row>
    <row r="21" customFormat="false" ht="15" hidden="false" customHeight="false" outlineLevel="0" collapsed="false">
      <c r="A21" s="17" t="n">
        <v>9</v>
      </c>
      <c r="B21" s="18"/>
      <c r="C21" s="19"/>
      <c r="D21" s="19"/>
      <c r="E21" s="20" t="str">
        <f aca="false">IF(OR(C21="",D21=""),"",C21*D21)</f>
        <v/>
      </c>
      <c r="F21" s="21"/>
      <c r="G21" s="18"/>
      <c r="H21" s="18"/>
    </row>
    <row r="22" customFormat="false" ht="15" hidden="false" customHeight="false" outlineLevel="0" collapsed="false">
      <c r="A22" s="17" t="n">
        <v>10</v>
      </c>
      <c r="B22" s="18"/>
      <c r="C22" s="19"/>
      <c r="D22" s="19"/>
      <c r="E22" s="20" t="str">
        <f aca="false">IF(OR(C22="",D22=""),"",C22*D22)</f>
        <v/>
      </c>
      <c r="F22" s="21"/>
      <c r="G22" s="18"/>
      <c r="H22" s="18"/>
    </row>
    <row r="23" customFormat="false" ht="15" hidden="false" customHeight="false" outlineLevel="0" collapsed="false">
      <c r="A23" s="17" t="n">
        <v>11</v>
      </c>
      <c r="B23" s="18"/>
      <c r="C23" s="19"/>
      <c r="D23" s="19"/>
      <c r="E23" s="20" t="str">
        <f aca="false">IF(OR(C23="",D23=""),"",C23*D23)</f>
        <v/>
      </c>
      <c r="F23" s="21"/>
      <c r="G23" s="18"/>
      <c r="H23" s="18"/>
    </row>
    <row r="24" customFormat="false" ht="15" hidden="false" customHeight="false" outlineLevel="0" collapsed="false">
      <c r="A24" s="17" t="n">
        <v>12</v>
      </c>
      <c r="B24" s="18"/>
      <c r="C24" s="19"/>
      <c r="D24" s="19"/>
      <c r="E24" s="20" t="str">
        <f aca="false">IF(OR(C24="",D24=""),"",C24*D24)</f>
        <v/>
      </c>
      <c r="F24" s="21"/>
      <c r="G24" s="18"/>
      <c r="H24" s="18"/>
    </row>
    <row r="25" customFormat="false" ht="15" hidden="false" customHeight="false" outlineLevel="0" collapsed="false">
      <c r="A25" s="17" t="n">
        <v>13</v>
      </c>
      <c r="B25" s="18"/>
      <c r="C25" s="19"/>
      <c r="D25" s="19"/>
      <c r="E25" s="20" t="str">
        <f aca="false">IF(OR(C25="",D25=""),"",C25*D25)</f>
        <v/>
      </c>
      <c r="F25" s="21"/>
      <c r="G25" s="18"/>
      <c r="H25" s="18"/>
    </row>
    <row r="26" customFormat="false" ht="15" hidden="false" customHeight="false" outlineLevel="0" collapsed="false">
      <c r="A26" s="17" t="n">
        <v>14</v>
      </c>
      <c r="B26" s="18"/>
      <c r="C26" s="19"/>
      <c r="D26" s="19"/>
      <c r="E26" s="20" t="str">
        <f aca="false">IF(OR(C26="",D26=""),"",C26*D26)</f>
        <v/>
      </c>
      <c r="F26" s="21"/>
      <c r="G26" s="18"/>
      <c r="H26" s="18"/>
    </row>
    <row r="27" customFormat="false" ht="15" hidden="false" customHeight="false" outlineLevel="0" collapsed="false">
      <c r="A27" s="17" t="n">
        <v>15</v>
      </c>
      <c r="B27" s="18"/>
      <c r="C27" s="19"/>
      <c r="D27" s="19"/>
      <c r="E27" s="20" t="str">
        <f aca="false">IF(OR(C27="",D27=""),"",C27*D27)</f>
        <v/>
      </c>
      <c r="F27" s="21"/>
      <c r="G27" s="18"/>
      <c r="H27" s="18"/>
    </row>
    <row r="28" customFormat="false" ht="15" hidden="false" customHeight="false" outlineLevel="0" collapsed="false">
      <c r="A28" s="22" t="s">
        <v>42</v>
      </c>
      <c r="B28" s="22"/>
      <c r="C28" s="22"/>
      <c r="D28" s="22"/>
      <c r="E28" s="22"/>
      <c r="F28" s="22"/>
      <c r="G28" s="23" t="n">
        <f aca="false">SUM($E$13:$E$27)</f>
        <v>3950</v>
      </c>
      <c r="H28" s="23"/>
    </row>
    <row r="29" customFormat="false" ht="15" hidden="false" customHeight="false" outlineLevel="0" collapsed="false">
      <c r="A29" s="22" t="s">
        <v>43</v>
      </c>
      <c r="B29" s="22"/>
      <c r="C29" s="22"/>
      <c r="D29" s="22"/>
      <c r="E29" s="22"/>
      <c r="F29" s="22"/>
      <c r="G29" s="24" t="n">
        <f aca="false">SUM($E$13:$E$27)/$C$6*(1+$G$6/100)/1000</f>
        <v>5.48611111111111</v>
      </c>
      <c r="H29" s="24"/>
    </row>
    <row r="30" customFormat="false" ht="15" hidden="false" customHeight="false" outlineLevel="0" collapsed="false">
      <c r="A30" s="22" t="s">
        <v>44</v>
      </c>
      <c r="B30" s="22"/>
      <c r="C30" s="22"/>
      <c r="D30" s="22"/>
      <c r="E30" s="22"/>
      <c r="F30" s="22"/>
      <c r="G30" s="25" t="n">
        <f aca="false">IF(OR($G$7="",$C$8="",$C$9=""),"",SUM($E$13:$E$27)*$C$7/($G$7*$C$8)*$G$8/$C$9)</f>
        <v>35.716869212963</v>
      </c>
      <c r="H30" s="25"/>
    </row>
    <row r="31" customFormat="false" ht="15" hidden="false" customHeight="false" outlineLevel="0" collapsed="false">
      <c r="A31" s="22" t="s">
        <v>45</v>
      </c>
      <c r="B31" s="22"/>
      <c r="C31" s="22"/>
      <c r="D31" s="22"/>
      <c r="E31" s="22"/>
      <c r="F31" s="22"/>
      <c r="G31" s="24" t="n">
        <f aca="false">IF($G$7="","",SUM($E$13:$E$27)*$C$7/$C$8*$G$8/$C$9/1000)</f>
        <v>6.85763888888889</v>
      </c>
      <c r="H31" s="24"/>
    </row>
    <row r="33" customFormat="false" ht="30" hidden="false" customHeight="true" outlineLevel="0" collapsed="false">
      <c r="A33" s="26" t="s">
        <v>46</v>
      </c>
      <c r="B33" s="26"/>
      <c r="C33" s="26"/>
      <c r="D33" s="26"/>
      <c r="E33" s="26"/>
      <c r="F33" s="26"/>
      <c r="G33" s="26"/>
      <c r="H33" s="26"/>
    </row>
    <row r="35" customFormat="false" ht="15" hidden="false" customHeight="true" outlineLevel="0" collapsed="false">
      <c r="A35" s="27" t="s">
        <v>47</v>
      </c>
      <c r="B35" s="27"/>
      <c r="C35" s="27"/>
      <c r="D35" s="27"/>
      <c r="E35" s="27" t="s">
        <v>48</v>
      </c>
      <c r="F35" s="27"/>
      <c r="G35" s="27"/>
      <c r="H35" s="27"/>
    </row>
    <row r="36" customFormat="false" ht="21.75" hidden="false" customHeight="true" outlineLevel="0" collapsed="false">
      <c r="A36" s="28" t="s">
        <v>49</v>
      </c>
      <c r="B36" s="28"/>
      <c r="C36" s="28"/>
      <c r="D36" s="28"/>
      <c r="E36" s="28" t="s">
        <v>49</v>
      </c>
      <c r="F36" s="28"/>
      <c r="G36" s="28"/>
      <c r="H36" s="28"/>
    </row>
    <row r="37" customFormat="false" ht="21.75" hidden="false" customHeight="true" outlineLevel="0" collapsed="false">
      <c r="A37" s="28" t="s">
        <v>50</v>
      </c>
      <c r="B37" s="28"/>
      <c r="C37" s="28"/>
      <c r="D37" s="28"/>
      <c r="E37" s="28" t="s">
        <v>50</v>
      </c>
      <c r="F37" s="28"/>
      <c r="G37" s="28"/>
      <c r="H37" s="28"/>
    </row>
    <row r="38" customFormat="false" ht="21.75" hidden="false" customHeight="true" outlineLevel="0" collapsed="false">
      <c r="A38" s="28" t="s">
        <v>51</v>
      </c>
      <c r="B38" s="28"/>
      <c r="C38" s="28"/>
      <c r="D38" s="28"/>
      <c r="E38" s="28" t="s">
        <v>51</v>
      </c>
      <c r="F38" s="28"/>
      <c r="G38" s="28"/>
      <c r="H38" s="28"/>
    </row>
  </sheetData>
  <mergeCells count="5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A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28:F28"/>
    <mergeCell ref="G28:H28"/>
    <mergeCell ref="A29:F29"/>
    <mergeCell ref="G29:H29"/>
    <mergeCell ref="A30:F30"/>
    <mergeCell ref="G30:H30"/>
    <mergeCell ref="A31:F31"/>
    <mergeCell ref="G31:H31"/>
    <mergeCell ref="A33:H33"/>
    <mergeCell ref="A35:D35"/>
    <mergeCell ref="E35:H35"/>
    <mergeCell ref="A36:D36"/>
    <mergeCell ref="E36:H36"/>
    <mergeCell ref="A37:D37"/>
    <mergeCell ref="E37:H37"/>
    <mergeCell ref="A38:D38"/>
    <mergeCell ref="E38:H38"/>
  </mergeCells>
  <conditionalFormatting sqref="A1:H4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F13:F27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2026-10-24T11:42:27Z</dcterms:created>
  <dc:creator>instrumentationblog.in</dc:creator>
  <dc:description/>
  <dc:language>en-US</dc:language>
  <cp:lastModifiedBy/>
  <dcterms:modified xsi:type="dcterms:W3CDTF">2026-10-24T11:42:27Z</dcterms:modified>
  <cp:revision>0</cp:revision>
  <dc:subject/>
  <dc:title>UPS and Battery Sizing for Control Systems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