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ow to Use" sheetId="1" state="visible" r:id="rId3"/>
    <sheet name="Calculator" sheetId="2" state="visible" r:id="rId4"/>
  </sheets>
  <definedNames>
    <definedName function="false" hidden="false" localSheetId="1" name="_xlnm.Print_Area" vbProcedure="false">Calculator!$A$1:$H$41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<sst xmlns="http://schemas.openxmlformats.org/spreadsheetml/2006/main" count="47" uniqueCount="43">
  <si>
    <t xml:space="preserve">HOW TO USE: DP FLOW SQUARE ROOT SCALING TABLE</t>
  </si>
  <si>
    <t xml:space="preserve">Colour legend</t>
  </si>
  <si>
    <t xml:space="preserve">Yellow cells: type your data here.</t>
  </si>
  <si>
    <t xml:space="preserve">Grey cells: formulas. They calculate automatically; do not overwrite them.</t>
  </si>
  <si>
    <t xml:space="preserve">Steps</t>
  </si>
  <si>
    <t xml:space="preserve">1. Enter the maximum flow, the DP at that flow and a low flow cut off.</t>
  </si>
  <si>
    <t xml:space="preserve">2. Use the table for calibration and for checking DCS readings.</t>
  </si>
  <si>
    <t xml:space="preserve">3. Type a measured DP into the live conversion to get the flow instantly.</t>
  </si>
  <si>
    <t xml:space="preserve">4. Remember: take the square root in the transmitter or in the DCS, not both.</t>
  </si>
  <si>
    <t xml:space="preserve">What the formulas do</t>
  </si>
  <si>
    <t xml:space="preserve">• DP = DP&lt;sub&gt;max&lt;/sub&gt; × (Q ÷ Q&lt;sub&gt;max&lt;/sub&gt;)².</t>
  </si>
  <si>
    <t xml:space="preserve">• Q = Q&lt;sub&gt;max&lt;/sub&gt; × √(DP ÷ DP&lt;sub&gt;max&lt;/sub&gt;).</t>
  </si>
  <si>
    <t xml:space="preserve">• Linear DP output: mA = 4 + 16 × DP%; square root output: mA = 4 + 16 × flow%.</t>
  </si>
  <si>
    <t xml:space="preserve">Sheet "Calculator" holds a worked example: overwrite the yellow cells with your own data.</t>
  </si>
  <si>
    <t xml:space="preserve">Basis: Square law of DP flow elements: Q ÷ Q&lt;sub&gt;max&lt;/sub&gt; = √(ΔP ÷ ΔP&lt;sub&gt;max&lt;/sub&gt;).</t>
  </si>
  <si>
    <t xml:space="preserve">More free templates, calculators and tools: https://instrumentationblog.in/downloads/templates/</t>
  </si>
  <si>
    <t xml:space="preserve">DP FLOW SQUARE ROOT SCALING TABLE</t>
  </si>
  <si>
    <t xml:space="preserve">Project: FT 3101 orifice flow</t>
  </si>
  <si>
    <t xml:space="preserve">Calc no: CALC FT 002      Rev: 0</t>
  </si>
  <si>
    <t xml:space="preserve">Yellow cells: enter data. Grey cells: calculated automatically. Free template from instrumentationblog.in</t>
  </si>
  <si>
    <t xml:space="preserve">Range</t>
  </si>
  <si>
    <t xml:space="preserve">Maximum flow</t>
  </si>
  <si>
    <t xml:space="preserve">Flow unit</t>
  </si>
  <si>
    <t xml:space="preserve">m³/h</t>
  </si>
  <si>
    <t xml:space="preserve">DP at maximum flow (mbar)</t>
  </si>
  <si>
    <t xml:space="preserve">Low flow cut off (% flow)</t>
  </si>
  <si>
    <t xml:space="preserve">Live conversion</t>
  </si>
  <si>
    <t xml:space="preserve">Measured DP (mbar)</t>
  </si>
  <si>
    <t xml:space="preserve">Flow at measured DP</t>
  </si>
  <si>
    <t xml:space="preserve">Flow (%)</t>
  </si>
  <si>
    <t xml:space="preserve">mA (square root output)</t>
  </si>
  <si>
    <t xml:space="preserve">Flow, DP and output</t>
  </si>
  <si>
    <t xml:space="preserve">Flow</t>
  </si>
  <si>
    <t xml:space="preserve">DP (mbar)</t>
  </si>
  <si>
    <t xml:space="preserve">DP (%)</t>
  </si>
  <si>
    <t xml:space="preserve">mA, linear DP output</t>
  </si>
  <si>
    <t xml:space="preserve">mA, square root output</t>
  </si>
  <si>
    <t xml:space="preserve">Cut off</t>
  </si>
  <si>
    <t xml:space="preserve">Prepared by</t>
  </si>
  <si>
    <t xml:space="preserve">Checked by</t>
  </si>
  <si>
    <t xml:space="preserve">Name:</t>
  </si>
  <si>
    <t xml:space="preserve">Signature:</t>
  </si>
  <si>
    <t xml:space="preserve">Date: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</si>
</sst>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0"/>
    <numFmt numFmtId="166" formatCode="0.0"/>
    <numFmt numFmtId="167" formatCode="0.00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FFFFFF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10"/>
      <color rgb="FF404040"/>
      <name val="Arial"/>
      <family val="0"/>
      <charset val="1"/>
    </font>
    <font>
      <sz val="10"/>
      <color rgb="FF1E73BE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i val="true"/>
      <sz val="8"/>
      <color rgb="FF595959"/>
      <name val="Arial"/>
      <family val="0"/>
      <charset val="1"/>
    </font>
    <font>
      <b val="true"/>
      <sz val="9"/>
      <color rgb="FF00000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000000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FFF2CC"/>
        <bgColor rgb="FFEDEDED"/>
      </patternFill>
    </fill>
    <fill>
      <patternFill patternType="solid">
        <fgColor rgb="FFEDEDED"/>
        <bgColor rgb="FFF7F7F7"/>
      </patternFill>
    </fill>
    <fill>
      <patternFill patternType="solid">
        <fgColor rgb="FFBDD7EE"/>
        <bgColor rgb="FFDCE6F1"/>
      </patternFill>
    </fill>
    <fill>
      <patternFill patternType="solid">
        <fgColor rgb="FFDCE6F1"/>
        <bgColor rgb="FFEDEDED"/>
      </patternFill>
    </fill>
    <fill>
      <patternFill patternType="solid">
        <fgColor rgb="FF1E73BE"/>
        <bgColor rgb="FF3366FF"/>
      </patternFill>
    </fill>
    <fill>
      <patternFill patternType="solid">
        <fgColor rgb="FFF7F7F7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C8C8C"/>
      </left>
      <right style="thin">
        <color rgb="FF8C8C8C"/>
      </right>
      <top style="thin">
        <color rgb="FF8C8C8C"/>
      </top>
      <bottom style="thin">
        <color rgb="FF8C8C8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2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6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6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6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EB9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F7F7F7"/>
      <rgbColor rgb="FF808080"/>
      <rgbColor rgb="FF9999FF"/>
      <rgbColor rgb="FF993366"/>
      <rgbColor rgb="FFFFF2CC"/>
      <rgbColor rgb="FFDCE6F1"/>
      <rgbColor rgb="FF660066"/>
      <rgbColor rgb="FFFF8080"/>
      <rgbColor rgb="FF1E73BE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8C8C8C"/>
      <rgbColor rgb="FF1F3864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0"/>
  </cols>
  <sheetData>
    <row r="1" customFormat="false" ht="27.75" hidden="false" customHeight="true" outlineLevel="0" collapsed="false">
      <c r="A1" s="1" t="s">
        <v>0</v>
      </c>
      <c r="B1" s="1"/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A4" s="3"/>
      <c r="B4" s="4" t="s">
        <v>2</v>
      </c>
    </row>
    <row r="5" customFormat="false" ht="15" hidden="false" customHeight="false" outlineLevel="0" collapsed="false">
      <c r="A5" s="5"/>
      <c r="B5" s="4" t="s">
        <v>3</v>
      </c>
    </row>
    <row r="7" customFormat="false" ht="15" hidden="false" customHeight="false" outlineLevel="0" collapsed="false">
      <c r="B7" s="2" t="s">
        <v>4</v>
      </c>
    </row>
    <row r="8" customFormat="false" ht="15" hidden="false" customHeight="true" outlineLevel="0" collapsed="false">
      <c r="B8" s="6" t="s">
        <v>5</v>
      </c>
    </row>
    <row r="9" customFormat="false" ht="15" hidden="false" customHeight="true" outlineLevel="0" collapsed="false">
      <c r="B9" s="6" t="s">
        <v>6</v>
      </c>
    </row>
    <row r="10" customFormat="false" ht="15" hidden="false" customHeight="true" outlineLevel="0" collapsed="false">
      <c r="B10" s="6" t="s">
        <v>7</v>
      </c>
    </row>
    <row r="11" customFormat="false" ht="15" hidden="false" customHeight="true" outlineLevel="0" collapsed="false">
      <c r="B11" s="6" t="s">
        <v>8</v>
      </c>
    </row>
    <row r="13" customFormat="false" ht="15" hidden="false" customHeight="false" outlineLevel="0" collapsed="false">
      <c r="B13" s="2" t="s">
        <v>9</v>
      </c>
    </row>
    <row r="14" customFormat="false" ht="15" hidden="false" customHeight="true" outlineLevel="0" collapsed="false">
      <c r="B14" s="6" t="s">
        <v>10</v>
      </c>
    </row>
    <row r="15" customFormat="false" ht="15" hidden="false" customHeight="true" outlineLevel="0" collapsed="false">
      <c r="B15" s="6" t="s">
        <v>11</v>
      </c>
    </row>
    <row r="16" customFormat="false" ht="15" hidden="false" customHeight="true" outlineLevel="0" collapsed="false">
      <c r="B16" s="6" t="s">
        <v>12</v>
      </c>
    </row>
    <row r="18" customFormat="false" ht="15" hidden="false" customHeight="false" outlineLevel="0" collapsed="false">
      <c r="B18" s="7" t="s">
        <v>13</v>
      </c>
    </row>
    <row r="19" customFormat="false" ht="15" hidden="false" customHeight="false" outlineLevel="0" collapsed="false">
      <c r="B19" s="7" t="s">
        <v>14</v>
      </c>
    </row>
    <row r="20" customFormat="false" ht="15" hidden="false" customHeight="false" outlineLevel="0" collapsed="false">
      <c r="B20" s="8" t="s">
        <v>15</v>
      </c>
    </row>
  </sheetData>
  <mergeCells count="1">
    <mergeCell ref="A1:B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4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8" min="2" style="0" width="14"/>
  </cols>
  <sheetData>
    <row r="1" customFormat="false" ht="30" hidden="false" customHeight="true" outlineLevel="0" collapsed="false">
      <c r="A1" s="9" t="s">
        <v>16</v>
      </c>
      <c r="B1" s="9"/>
      <c r="C1" s="9"/>
      <c r="D1" s="9"/>
      <c r="E1" s="9"/>
      <c r="F1" s="9"/>
      <c r="G1" s="9"/>
      <c r="H1" s="9"/>
    </row>
    <row r="2" customFormat="false" ht="15" hidden="false" customHeight="true" outlineLevel="0" collapsed="false">
      <c r="A2" s="10" t="s">
        <v>17</v>
      </c>
      <c r="B2" s="10"/>
      <c r="C2" s="10"/>
      <c r="D2" s="10"/>
      <c r="E2" s="11" t="s">
        <v>18</v>
      </c>
      <c r="F2" s="11"/>
      <c r="G2" s="11"/>
      <c r="H2" s="11"/>
    </row>
    <row r="3" customFormat="false" ht="15" hidden="false" customHeight="false" outlineLevel="0" collapsed="false">
      <c r="A3" s="12" t="s">
        <v>19</v>
      </c>
      <c r="B3" s="12"/>
      <c r="C3" s="12"/>
      <c r="D3" s="12"/>
      <c r="E3" s="12"/>
      <c r="F3" s="12"/>
      <c r="G3" s="12"/>
      <c r="H3" s="12"/>
    </row>
    <row r="5" customFormat="false" ht="15" hidden="false" customHeight="false" outlineLevel="0" collapsed="false">
      <c r="A5" s="13" t="s">
        <v>20</v>
      </c>
      <c r="B5" s="13"/>
      <c r="C5" s="13"/>
      <c r="D5" s="13"/>
      <c r="E5" s="13"/>
      <c r="F5" s="13"/>
      <c r="G5" s="13"/>
      <c r="H5" s="13"/>
    </row>
    <row r="6" customFormat="false" ht="15" hidden="false" customHeight="true" outlineLevel="0" collapsed="false">
      <c r="A6" s="14" t="s">
        <v>21</v>
      </c>
      <c r="B6" s="14"/>
      <c r="C6" s="15" t="n">
        <v>120</v>
      </c>
      <c r="D6" s="15"/>
      <c r="E6" s="14" t="s">
        <v>22</v>
      </c>
      <c r="F6" s="14"/>
      <c r="G6" s="15" t="s">
        <v>23</v>
      </c>
      <c r="H6" s="15"/>
    </row>
    <row r="7" customFormat="false" ht="15" hidden="false" customHeight="true" outlineLevel="0" collapsed="false">
      <c r="A7" s="14" t="s">
        <v>24</v>
      </c>
      <c r="B7" s="14"/>
      <c r="C7" s="15" t="n">
        <v>250</v>
      </c>
      <c r="D7" s="15"/>
      <c r="E7" s="14" t="s">
        <v>25</v>
      </c>
      <c r="F7" s="14"/>
      <c r="G7" s="15" t="n">
        <v>6</v>
      </c>
      <c r="H7" s="15"/>
    </row>
    <row r="9" customFormat="false" ht="15" hidden="false" customHeight="false" outlineLevel="0" collapsed="false">
      <c r="A9" s="13" t="s">
        <v>26</v>
      </c>
      <c r="B9" s="13"/>
      <c r="C9" s="13"/>
      <c r="D9" s="13"/>
      <c r="E9" s="13"/>
      <c r="F9" s="13"/>
      <c r="G9" s="13"/>
      <c r="H9" s="13"/>
    </row>
    <row r="10" customFormat="false" ht="15" hidden="false" customHeight="true" outlineLevel="0" collapsed="false">
      <c r="A10" s="14" t="s">
        <v>27</v>
      </c>
      <c r="B10" s="14"/>
      <c r="C10" s="15" t="n">
        <v>62.5</v>
      </c>
      <c r="D10" s="15"/>
      <c r="E10" s="14" t="s">
        <v>28</v>
      </c>
      <c r="F10" s="14"/>
      <c r="G10" s="16" t="n">
        <f aca="false">IF($C$10&lt;=0,0,$C$6*SQRT($C$10/$C$7))</f>
        <v>60</v>
      </c>
      <c r="H10" s="16"/>
    </row>
    <row r="11" customFormat="false" ht="15" hidden="false" customHeight="true" outlineLevel="0" collapsed="false">
      <c r="A11" s="14" t="s">
        <v>29</v>
      </c>
      <c r="B11" s="14"/>
      <c r="C11" s="17" t="n">
        <f aca="false">IF($C$10&lt;=0,0,100*SQRT($C$10/$C$7))</f>
        <v>50</v>
      </c>
      <c r="D11" s="17"/>
      <c r="E11" s="14" t="s">
        <v>30</v>
      </c>
      <c r="F11" s="14"/>
      <c r="G11" s="18" t="n">
        <f aca="false">4+16*IF($C$10&lt;=0,0,SQRT($C$10/$C$7))</f>
        <v>12</v>
      </c>
      <c r="H11" s="18"/>
    </row>
    <row r="13" customFormat="false" ht="15" hidden="false" customHeight="false" outlineLevel="0" collapsed="false">
      <c r="A13" s="13" t="s">
        <v>31</v>
      </c>
      <c r="B13" s="13"/>
      <c r="C13" s="13"/>
      <c r="D13" s="13"/>
      <c r="E13" s="13"/>
      <c r="F13" s="13"/>
      <c r="G13" s="13"/>
      <c r="H13" s="13"/>
    </row>
    <row r="14" customFormat="false" ht="45" hidden="false" customHeight="true" outlineLevel="0" collapsed="false">
      <c r="A14" s="19" t="s">
        <v>29</v>
      </c>
      <c r="B14" s="19" t="s">
        <v>32</v>
      </c>
      <c r="C14" s="19" t="s">
        <v>33</v>
      </c>
      <c r="D14" s="19" t="s">
        <v>34</v>
      </c>
      <c r="E14" s="19" t="s">
        <v>35</v>
      </c>
      <c r="F14" s="19" t="s">
        <v>36</v>
      </c>
      <c r="G14" s="19" t="s">
        <v>37</v>
      </c>
      <c r="H14" s="19"/>
    </row>
    <row r="15" customFormat="false" ht="15" hidden="false" customHeight="false" outlineLevel="0" collapsed="false">
      <c r="A15" s="20" t="n">
        <v>0</v>
      </c>
      <c r="B15" s="21" t="n">
        <f aca="false">$C$6*A15/100</f>
        <v>0</v>
      </c>
      <c r="C15" s="21" t="n">
        <f aca="false">$C$7*(A15/100)^2</f>
        <v>0</v>
      </c>
      <c r="D15" s="21" t="n">
        <f aca="false">(A15/100)^2*100</f>
        <v>0</v>
      </c>
      <c r="E15" s="22" t="n">
        <f aca="false">4+16*(A15/100)^2</f>
        <v>4</v>
      </c>
      <c r="F15" s="22" t="n">
        <f aca="false">4+16*A15/100</f>
        <v>4</v>
      </c>
      <c r="G15" s="23" t="str">
        <f aca="false">IF(A15&lt;$G$7,"Below cut off","")</f>
        <v>Below cut off</v>
      </c>
      <c r="H15" s="23"/>
    </row>
    <row r="16" customFormat="false" ht="15" hidden="false" customHeight="false" outlineLevel="0" collapsed="false">
      <c r="A16" s="20" t="n">
        <v>5</v>
      </c>
      <c r="B16" s="21" t="n">
        <f aca="false">$C$6*A16/100</f>
        <v>6</v>
      </c>
      <c r="C16" s="21" t="n">
        <f aca="false">$C$7*(A16/100)^2</f>
        <v>0.625</v>
      </c>
      <c r="D16" s="21" t="n">
        <f aca="false">(A16/100)^2*100</f>
        <v>0.25</v>
      </c>
      <c r="E16" s="22" t="n">
        <f aca="false">4+16*(A16/100)^2</f>
        <v>4.04</v>
      </c>
      <c r="F16" s="22" t="n">
        <f aca="false">4+16*A16/100</f>
        <v>4.8</v>
      </c>
      <c r="G16" s="23" t="str">
        <f aca="false">IF(A16&lt;$G$7,"Below cut off","")</f>
        <v>Below cut off</v>
      </c>
      <c r="H16" s="23"/>
    </row>
    <row r="17" customFormat="false" ht="15" hidden="false" customHeight="false" outlineLevel="0" collapsed="false">
      <c r="A17" s="20" t="n">
        <v>10</v>
      </c>
      <c r="B17" s="21" t="n">
        <f aca="false">$C$6*A17/100</f>
        <v>12</v>
      </c>
      <c r="C17" s="21" t="n">
        <f aca="false">$C$7*(A17/100)^2</f>
        <v>2.5</v>
      </c>
      <c r="D17" s="21" t="n">
        <f aca="false">(A17/100)^2*100</f>
        <v>1</v>
      </c>
      <c r="E17" s="22" t="n">
        <f aca="false">4+16*(A17/100)^2</f>
        <v>4.16</v>
      </c>
      <c r="F17" s="22" t="n">
        <f aca="false">4+16*A17/100</f>
        <v>5.6</v>
      </c>
      <c r="G17" s="23" t="str">
        <f aca="false">IF(A17&lt;$G$7,"Below cut off","")</f>
        <v/>
      </c>
      <c r="H17" s="23"/>
    </row>
    <row r="18" customFormat="false" ht="15" hidden="false" customHeight="false" outlineLevel="0" collapsed="false">
      <c r="A18" s="20" t="n">
        <v>15</v>
      </c>
      <c r="B18" s="21" t="n">
        <f aca="false">$C$6*A18/100</f>
        <v>18</v>
      </c>
      <c r="C18" s="21" t="n">
        <f aca="false">$C$7*(A18/100)^2</f>
        <v>5.625</v>
      </c>
      <c r="D18" s="21" t="n">
        <f aca="false">(A18/100)^2*100</f>
        <v>2.25</v>
      </c>
      <c r="E18" s="22" t="n">
        <f aca="false">4+16*(A18/100)^2</f>
        <v>4.36</v>
      </c>
      <c r="F18" s="22" t="n">
        <f aca="false">4+16*A18/100</f>
        <v>6.4</v>
      </c>
      <c r="G18" s="23" t="str">
        <f aca="false">IF(A18&lt;$G$7,"Below cut off","")</f>
        <v/>
      </c>
      <c r="H18" s="23"/>
    </row>
    <row r="19" customFormat="false" ht="15" hidden="false" customHeight="false" outlineLevel="0" collapsed="false">
      <c r="A19" s="20" t="n">
        <v>20</v>
      </c>
      <c r="B19" s="21" t="n">
        <f aca="false">$C$6*A19/100</f>
        <v>24</v>
      </c>
      <c r="C19" s="21" t="n">
        <f aca="false">$C$7*(A19/100)^2</f>
        <v>10</v>
      </c>
      <c r="D19" s="21" t="n">
        <f aca="false">(A19/100)^2*100</f>
        <v>4</v>
      </c>
      <c r="E19" s="22" t="n">
        <f aca="false">4+16*(A19/100)^2</f>
        <v>4.64</v>
      </c>
      <c r="F19" s="22" t="n">
        <f aca="false">4+16*A19/100</f>
        <v>7.2</v>
      </c>
      <c r="G19" s="23" t="str">
        <f aca="false">IF(A19&lt;$G$7,"Below cut off","")</f>
        <v/>
      </c>
      <c r="H19" s="23"/>
    </row>
    <row r="20" customFormat="false" ht="15" hidden="false" customHeight="false" outlineLevel="0" collapsed="false">
      <c r="A20" s="20" t="n">
        <v>25</v>
      </c>
      <c r="B20" s="21" t="n">
        <f aca="false">$C$6*A20/100</f>
        <v>30</v>
      </c>
      <c r="C20" s="21" t="n">
        <f aca="false">$C$7*(A20/100)^2</f>
        <v>15.625</v>
      </c>
      <c r="D20" s="21" t="n">
        <f aca="false">(A20/100)^2*100</f>
        <v>6.25</v>
      </c>
      <c r="E20" s="22" t="n">
        <f aca="false">4+16*(A20/100)^2</f>
        <v>5</v>
      </c>
      <c r="F20" s="22" t="n">
        <f aca="false">4+16*A20/100</f>
        <v>8</v>
      </c>
      <c r="G20" s="23" t="str">
        <f aca="false">IF(A20&lt;$G$7,"Below cut off","")</f>
        <v/>
      </c>
      <c r="H20" s="23"/>
    </row>
    <row r="21" customFormat="false" ht="15" hidden="false" customHeight="false" outlineLevel="0" collapsed="false">
      <c r="A21" s="20" t="n">
        <v>30</v>
      </c>
      <c r="B21" s="21" t="n">
        <f aca="false">$C$6*A21/100</f>
        <v>36</v>
      </c>
      <c r="C21" s="21" t="n">
        <f aca="false">$C$7*(A21/100)^2</f>
        <v>22.5</v>
      </c>
      <c r="D21" s="21" t="n">
        <f aca="false">(A21/100)^2*100</f>
        <v>9</v>
      </c>
      <c r="E21" s="22" t="n">
        <f aca="false">4+16*(A21/100)^2</f>
        <v>5.44</v>
      </c>
      <c r="F21" s="22" t="n">
        <f aca="false">4+16*A21/100</f>
        <v>8.8</v>
      </c>
      <c r="G21" s="23" t="str">
        <f aca="false">IF(A21&lt;$G$7,"Below cut off","")</f>
        <v/>
      </c>
      <c r="H21" s="23"/>
    </row>
    <row r="22" customFormat="false" ht="15" hidden="false" customHeight="false" outlineLevel="0" collapsed="false">
      <c r="A22" s="20" t="n">
        <v>35</v>
      </c>
      <c r="B22" s="21" t="n">
        <f aca="false">$C$6*A22/100</f>
        <v>42</v>
      </c>
      <c r="C22" s="21" t="n">
        <f aca="false">$C$7*(A22/100)^2</f>
        <v>30.625</v>
      </c>
      <c r="D22" s="21" t="n">
        <f aca="false">(A22/100)^2*100</f>
        <v>12.25</v>
      </c>
      <c r="E22" s="22" t="n">
        <f aca="false">4+16*(A22/100)^2</f>
        <v>5.96</v>
      </c>
      <c r="F22" s="22" t="n">
        <f aca="false">4+16*A22/100</f>
        <v>9.6</v>
      </c>
      <c r="G22" s="23" t="str">
        <f aca="false">IF(A22&lt;$G$7,"Below cut off","")</f>
        <v/>
      </c>
      <c r="H22" s="23"/>
    </row>
    <row r="23" customFormat="false" ht="15" hidden="false" customHeight="false" outlineLevel="0" collapsed="false">
      <c r="A23" s="20" t="n">
        <v>40</v>
      </c>
      <c r="B23" s="21" t="n">
        <f aca="false">$C$6*A23/100</f>
        <v>48</v>
      </c>
      <c r="C23" s="21" t="n">
        <f aca="false">$C$7*(A23/100)^2</f>
        <v>40</v>
      </c>
      <c r="D23" s="21" t="n">
        <f aca="false">(A23/100)^2*100</f>
        <v>16</v>
      </c>
      <c r="E23" s="22" t="n">
        <f aca="false">4+16*(A23/100)^2</f>
        <v>6.56</v>
      </c>
      <c r="F23" s="22" t="n">
        <f aca="false">4+16*A23/100</f>
        <v>10.4</v>
      </c>
      <c r="G23" s="23" t="str">
        <f aca="false">IF(A23&lt;$G$7,"Below cut off","")</f>
        <v/>
      </c>
      <c r="H23" s="23"/>
    </row>
    <row r="24" customFormat="false" ht="15" hidden="false" customHeight="false" outlineLevel="0" collapsed="false">
      <c r="A24" s="20" t="n">
        <v>45</v>
      </c>
      <c r="B24" s="21" t="n">
        <f aca="false">$C$6*A24/100</f>
        <v>54</v>
      </c>
      <c r="C24" s="21" t="n">
        <f aca="false">$C$7*(A24/100)^2</f>
        <v>50.625</v>
      </c>
      <c r="D24" s="21" t="n">
        <f aca="false">(A24/100)^2*100</f>
        <v>20.25</v>
      </c>
      <c r="E24" s="22" t="n">
        <f aca="false">4+16*(A24/100)^2</f>
        <v>7.24</v>
      </c>
      <c r="F24" s="22" t="n">
        <f aca="false">4+16*A24/100</f>
        <v>11.2</v>
      </c>
      <c r="G24" s="23" t="str">
        <f aca="false">IF(A24&lt;$G$7,"Below cut off","")</f>
        <v/>
      </c>
      <c r="H24" s="23"/>
    </row>
    <row r="25" customFormat="false" ht="15" hidden="false" customHeight="false" outlineLevel="0" collapsed="false">
      <c r="A25" s="20" t="n">
        <v>50</v>
      </c>
      <c r="B25" s="21" t="n">
        <f aca="false">$C$6*A25/100</f>
        <v>60</v>
      </c>
      <c r="C25" s="21" t="n">
        <f aca="false">$C$7*(A25/100)^2</f>
        <v>62.5</v>
      </c>
      <c r="D25" s="21" t="n">
        <f aca="false">(A25/100)^2*100</f>
        <v>25</v>
      </c>
      <c r="E25" s="22" t="n">
        <f aca="false">4+16*(A25/100)^2</f>
        <v>8</v>
      </c>
      <c r="F25" s="22" t="n">
        <f aca="false">4+16*A25/100</f>
        <v>12</v>
      </c>
      <c r="G25" s="23" t="str">
        <f aca="false">IF(A25&lt;$G$7,"Below cut off","")</f>
        <v/>
      </c>
      <c r="H25" s="23"/>
    </row>
    <row r="26" customFormat="false" ht="15" hidden="false" customHeight="false" outlineLevel="0" collapsed="false">
      <c r="A26" s="20" t="n">
        <v>55</v>
      </c>
      <c r="B26" s="21" t="n">
        <f aca="false">$C$6*A26/100</f>
        <v>66</v>
      </c>
      <c r="C26" s="21" t="n">
        <f aca="false">$C$7*(A26/100)^2</f>
        <v>75.625</v>
      </c>
      <c r="D26" s="21" t="n">
        <f aca="false">(A26/100)^2*100</f>
        <v>30.25</v>
      </c>
      <c r="E26" s="22" t="n">
        <f aca="false">4+16*(A26/100)^2</f>
        <v>8.84</v>
      </c>
      <c r="F26" s="22" t="n">
        <f aca="false">4+16*A26/100</f>
        <v>12.8</v>
      </c>
      <c r="G26" s="23" t="str">
        <f aca="false">IF(A26&lt;$G$7,"Below cut off","")</f>
        <v/>
      </c>
      <c r="H26" s="23"/>
    </row>
    <row r="27" customFormat="false" ht="15" hidden="false" customHeight="false" outlineLevel="0" collapsed="false">
      <c r="A27" s="20" t="n">
        <v>60</v>
      </c>
      <c r="B27" s="21" t="n">
        <f aca="false">$C$6*A27/100</f>
        <v>72</v>
      </c>
      <c r="C27" s="21" t="n">
        <f aca="false">$C$7*(A27/100)^2</f>
        <v>90</v>
      </c>
      <c r="D27" s="21" t="n">
        <f aca="false">(A27/100)^2*100</f>
        <v>36</v>
      </c>
      <c r="E27" s="22" t="n">
        <f aca="false">4+16*(A27/100)^2</f>
        <v>9.76</v>
      </c>
      <c r="F27" s="22" t="n">
        <f aca="false">4+16*A27/100</f>
        <v>13.6</v>
      </c>
      <c r="G27" s="23" t="str">
        <f aca="false">IF(A27&lt;$G$7,"Below cut off","")</f>
        <v/>
      </c>
      <c r="H27" s="23"/>
    </row>
    <row r="28" customFormat="false" ht="15" hidden="false" customHeight="false" outlineLevel="0" collapsed="false">
      <c r="A28" s="20" t="n">
        <v>65</v>
      </c>
      <c r="B28" s="21" t="n">
        <f aca="false">$C$6*A28/100</f>
        <v>78</v>
      </c>
      <c r="C28" s="21" t="n">
        <f aca="false">$C$7*(A28/100)^2</f>
        <v>105.625</v>
      </c>
      <c r="D28" s="21" t="n">
        <f aca="false">(A28/100)^2*100</f>
        <v>42.25</v>
      </c>
      <c r="E28" s="22" t="n">
        <f aca="false">4+16*(A28/100)^2</f>
        <v>10.76</v>
      </c>
      <c r="F28" s="22" t="n">
        <f aca="false">4+16*A28/100</f>
        <v>14.4</v>
      </c>
      <c r="G28" s="23" t="str">
        <f aca="false">IF(A28&lt;$G$7,"Below cut off","")</f>
        <v/>
      </c>
      <c r="H28" s="23"/>
    </row>
    <row r="29" customFormat="false" ht="15" hidden="false" customHeight="false" outlineLevel="0" collapsed="false">
      <c r="A29" s="20" t="n">
        <v>70</v>
      </c>
      <c r="B29" s="21" t="n">
        <f aca="false">$C$6*A29/100</f>
        <v>84</v>
      </c>
      <c r="C29" s="21" t="n">
        <f aca="false">$C$7*(A29/100)^2</f>
        <v>122.5</v>
      </c>
      <c r="D29" s="21" t="n">
        <f aca="false">(A29/100)^2*100</f>
        <v>49</v>
      </c>
      <c r="E29" s="22" t="n">
        <f aca="false">4+16*(A29/100)^2</f>
        <v>11.84</v>
      </c>
      <c r="F29" s="22" t="n">
        <f aca="false">4+16*A29/100</f>
        <v>15.2</v>
      </c>
      <c r="G29" s="23" t="str">
        <f aca="false">IF(A29&lt;$G$7,"Below cut off","")</f>
        <v/>
      </c>
      <c r="H29" s="23"/>
    </row>
    <row r="30" customFormat="false" ht="15" hidden="false" customHeight="false" outlineLevel="0" collapsed="false">
      <c r="A30" s="20" t="n">
        <v>75</v>
      </c>
      <c r="B30" s="21" t="n">
        <f aca="false">$C$6*A30/100</f>
        <v>90</v>
      </c>
      <c r="C30" s="21" t="n">
        <f aca="false">$C$7*(A30/100)^2</f>
        <v>140.625</v>
      </c>
      <c r="D30" s="21" t="n">
        <f aca="false">(A30/100)^2*100</f>
        <v>56.25</v>
      </c>
      <c r="E30" s="22" t="n">
        <f aca="false">4+16*(A30/100)^2</f>
        <v>13</v>
      </c>
      <c r="F30" s="22" t="n">
        <f aca="false">4+16*A30/100</f>
        <v>16</v>
      </c>
      <c r="G30" s="23" t="str">
        <f aca="false">IF(A30&lt;$G$7,"Below cut off","")</f>
        <v/>
      </c>
      <c r="H30" s="23"/>
    </row>
    <row r="31" customFormat="false" ht="15" hidden="false" customHeight="false" outlineLevel="0" collapsed="false">
      <c r="A31" s="20" t="n">
        <v>80</v>
      </c>
      <c r="B31" s="21" t="n">
        <f aca="false">$C$6*A31/100</f>
        <v>96</v>
      </c>
      <c r="C31" s="21" t="n">
        <f aca="false">$C$7*(A31/100)^2</f>
        <v>160</v>
      </c>
      <c r="D31" s="21" t="n">
        <f aca="false">(A31/100)^2*100</f>
        <v>64</v>
      </c>
      <c r="E31" s="22" t="n">
        <f aca="false">4+16*(A31/100)^2</f>
        <v>14.24</v>
      </c>
      <c r="F31" s="22" t="n">
        <f aca="false">4+16*A31/100</f>
        <v>16.8</v>
      </c>
      <c r="G31" s="23" t="str">
        <f aca="false">IF(A31&lt;$G$7,"Below cut off","")</f>
        <v/>
      </c>
      <c r="H31" s="23"/>
    </row>
    <row r="32" customFormat="false" ht="15" hidden="false" customHeight="false" outlineLevel="0" collapsed="false">
      <c r="A32" s="20" t="n">
        <v>85</v>
      </c>
      <c r="B32" s="21" t="n">
        <f aca="false">$C$6*A32/100</f>
        <v>102</v>
      </c>
      <c r="C32" s="21" t="n">
        <f aca="false">$C$7*(A32/100)^2</f>
        <v>180.625</v>
      </c>
      <c r="D32" s="21" t="n">
        <f aca="false">(A32/100)^2*100</f>
        <v>72.25</v>
      </c>
      <c r="E32" s="22" t="n">
        <f aca="false">4+16*(A32/100)^2</f>
        <v>15.56</v>
      </c>
      <c r="F32" s="22" t="n">
        <f aca="false">4+16*A32/100</f>
        <v>17.6</v>
      </c>
      <c r="G32" s="23" t="str">
        <f aca="false">IF(A32&lt;$G$7,"Below cut off","")</f>
        <v/>
      </c>
      <c r="H32" s="23"/>
    </row>
    <row r="33" customFormat="false" ht="15" hidden="false" customHeight="false" outlineLevel="0" collapsed="false">
      <c r="A33" s="20" t="n">
        <v>90</v>
      </c>
      <c r="B33" s="21" t="n">
        <f aca="false">$C$6*A33/100</f>
        <v>108</v>
      </c>
      <c r="C33" s="21" t="n">
        <f aca="false">$C$7*(A33/100)^2</f>
        <v>202.5</v>
      </c>
      <c r="D33" s="21" t="n">
        <f aca="false">(A33/100)^2*100</f>
        <v>81</v>
      </c>
      <c r="E33" s="22" t="n">
        <f aca="false">4+16*(A33/100)^2</f>
        <v>16.96</v>
      </c>
      <c r="F33" s="22" t="n">
        <f aca="false">4+16*A33/100</f>
        <v>18.4</v>
      </c>
      <c r="G33" s="23" t="str">
        <f aca="false">IF(A33&lt;$G$7,"Below cut off","")</f>
        <v/>
      </c>
      <c r="H33" s="23"/>
    </row>
    <row r="34" customFormat="false" ht="15" hidden="false" customHeight="false" outlineLevel="0" collapsed="false">
      <c r="A34" s="20" t="n">
        <v>95</v>
      </c>
      <c r="B34" s="21" t="n">
        <f aca="false">$C$6*A34/100</f>
        <v>114</v>
      </c>
      <c r="C34" s="21" t="n">
        <f aca="false">$C$7*(A34/100)^2</f>
        <v>225.625</v>
      </c>
      <c r="D34" s="21" t="n">
        <f aca="false">(A34/100)^2*100</f>
        <v>90.25</v>
      </c>
      <c r="E34" s="22" t="n">
        <f aca="false">4+16*(A34/100)^2</f>
        <v>18.44</v>
      </c>
      <c r="F34" s="22" t="n">
        <f aca="false">4+16*A34/100</f>
        <v>19.2</v>
      </c>
      <c r="G34" s="23" t="str">
        <f aca="false">IF(A34&lt;$G$7,"Below cut off","")</f>
        <v/>
      </c>
      <c r="H34" s="23"/>
    </row>
    <row r="35" customFormat="false" ht="15" hidden="false" customHeight="false" outlineLevel="0" collapsed="false">
      <c r="A35" s="20" t="n">
        <v>100</v>
      </c>
      <c r="B35" s="21" t="n">
        <f aca="false">$C$6*A35/100</f>
        <v>120</v>
      </c>
      <c r="C35" s="21" t="n">
        <f aca="false">$C$7*(A35/100)^2</f>
        <v>250</v>
      </c>
      <c r="D35" s="21" t="n">
        <f aca="false">(A35/100)^2*100</f>
        <v>100</v>
      </c>
      <c r="E35" s="22" t="n">
        <f aca="false">4+16*(A35/100)^2</f>
        <v>20</v>
      </c>
      <c r="F35" s="22" t="n">
        <f aca="false">4+16*A35/100</f>
        <v>20</v>
      </c>
      <c r="G35" s="23" t="str">
        <f aca="false">IF(A35&lt;$G$7,"Below cut off","")</f>
        <v/>
      </c>
      <c r="H35" s="23"/>
    </row>
    <row r="37" customFormat="false" ht="15" hidden="false" customHeight="true" outlineLevel="0" collapsed="false">
      <c r="A37" s="24" t="s">
        <v>38</v>
      </c>
      <c r="B37" s="24"/>
      <c r="C37" s="24"/>
      <c r="D37" s="24"/>
      <c r="E37" s="24" t="s">
        <v>39</v>
      </c>
      <c r="F37" s="24"/>
      <c r="G37" s="24"/>
      <c r="H37" s="24"/>
    </row>
    <row r="38" customFormat="false" ht="21.75" hidden="false" customHeight="true" outlineLevel="0" collapsed="false">
      <c r="A38" s="25" t="s">
        <v>40</v>
      </c>
      <c r="B38" s="25"/>
      <c r="C38" s="25"/>
      <c r="D38" s="25"/>
      <c r="E38" s="25" t="s">
        <v>40</v>
      </c>
      <c r="F38" s="25"/>
      <c r="G38" s="25"/>
      <c r="H38" s="25"/>
    </row>
    <row r="39" customFormat="false" ht="21.75" hidden="false" customHeight="true" outlineLevel="0" collapsed="false">
      <c r="A39" s="25" t="s">
        <v>41</v>
      </c>
      <c r="B39" s="25"/>
      <c r="C39" s="25"/>
      <c r="D39" s="25"/>
      <c r="E39" s="25" t="s">
        <v>41</v>
      </c>
      <c r="F39" s="25"/>
      <c r="G39" s="25"/>
      <c r="H39" s="25"/>
    </row>
    <row r="40" customFormat="false" ht="21.75" hidden="false" customHeight="true" outlineLevel="0" collapsed="false">
      <c r="A40" s="25" t="s">
        <v>42</v>
      </c>
      <c r="B40" s="25"/>
      <c r="C40" s="25"/>
      <c r="D40" s="25"/>
      <c r="E40" s="25" t="s">
        <v>42</v>
      </c>
      <c r="F40" s="25"/>
      <c r="G40" s="25"/>
      <c r="H40" s="25"/>
    </row>
  </sheetData>
  <mergeCells count="53">
    <mergeCell ref="A1:H1"/>
    <mergeCell ref="A2:D2"/>
    <mergeCell ref="E2:H2"/>
    <mergeCell ref="A3:H3"/>
    <mergeCell ref="A5:H5"/>
    <mergeCell ref="A6:B6"/>
    <mergeCell ref="C6:D6"/>
    <mergeCell ref="E6:F6"/>
    <mergeCell ref="G6:H6"/>
    <mergeCell ref="A7:B7"/>
    <mergeCell ref="C7:D7"/>
    <mergeCell ref="E7:F7"/>
    <mergeCell ref="G7:H7"/>
    <mergeCell ref="A9:H9"/>
    <mergeCell ref="A10:B10"/>
    <mergeCell ref="C10:D10"/>
    <mergeCell ref="E10:F10"/>
    <mergeCell ref="G10:H10"/>
    <mergeCell ref="A11:B11"/>
    <mergeCell ref="C11:D11"/>
    <mergeCell ref="E11:F11"/>
    <mergeCell ref="G11:H11"/>
    <mergeCell ref="A13:H13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G31:H31"/>
    <mergeCell ref="G32:H32"/>
    <mergeCell ref="G33:H33"/>
    <mergeCell ref="G34:H34"/>
    <mergeCell ref="G35:H35"/>
    <mergeCell ref="A37:D37"/>
    <mergeCell ref="E37:H37"/>
    <mergeCell ref="A38:D38"/>
    <mergeCell ref="E38:H38"/>
    <mergeCell ref="A39:D39"/>
    <mergeCell ref="E39:H39"/>
    <mergeCell ref="A40:D40"/>
    <mergeCell ref="E40:H40"/>
  </mergeCells>
  <conditionalFormatting sqref="A1:H47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1">
      <formula>"CHOKED"</formula>
    </cfRule>
    <cfRule type="cellIs" priority="8" operator="equal" aboveAverage="0" equalAverage="0" bottom="0" percent="0" rank="0" text="" dxfId="2">
      <formula>"DUE SOON"</formula>
    </cfRule>
    <cfRule type="cellIs" priority="9" operator="equal" aboveAverage="0" equalAverage="0" bottom="0" percent="0" rank="0" text="" dxfId="2">
      <formula>"CHANGED"</formula>
    </cfRule>
    <cfRule type="cellIs" priority="10" operator="equal" aboveAverage="0" equalAverage="0" bottom="0" percent="0" rank="0" text="" dxfId="2">
      <formula>"Open"</formula>
    </cfRule>
    <cfRule type="cellIs" priority="11" operator="equal" aboveAverage="0" equalAverage="0" bottom="0" percent="0" rank="0" text="" dxfId="0">
      <formula>"Closed"</formula>
    </cfRule>
  </conditionalFormatting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2026-10-14T02:58:03Z</dcterms:created>
  <dc:creator>instrumentationblog.in</dc:creator>
  <dc:description/>
  <dc:language>en-US</dc:language>
  <cp:lastModifiedBy/>
  <dcterms:modified xsi:type="dcterms:W3CDTF">2026-10-14T02:58:03Z</dcterms:modified>
  <cp:revision>0</cp:revision>
  <dc:subject/>
  <dc:title>DP Flow Square Root Scaling Table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