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Calculator" sheetId="2" state="visible" r:id="rId4"/>
  </sheets>
  <definedNames>
    <definedName function="false" hidden="false" localSheetId="1" name="_xlnm.Print_Area" vbProcedure="false">Calculator!$A$1:$G$31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<sst xmlns="http://schemas.openxmlformats.org/spreadsheetml/2006/main" count="53" uniqueCount="50">
  <si>
    <t xml:space="preserve">HOW TO USE: PIPE VELOCITY AND LINE SIZING CALCULATOR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</si>
  <si>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</si>
  <si>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</si>
  <si>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</si>
  <si>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</si>
  <si>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Enter the flow rate and the minimum and maximum acceptable velocity for the service.</t>
  </si>
  <si>
    <t xml:space="preserve">2. Read the velocity in each Schedule 40 size.</t>
  </si>
  <si>
    <t xml:space="preserve">3. The smallest size within the limits is selected automatically; also check pressure drop for long lines.</t>
  </si>
  <si>
    <t xml:space="preserve">What the formulas do</t>
  </si>
  <si>
    <t xml:space="preserve">• A = π ÷ 4 × ID².</t>
  </si>
  <si>
    <t xml:space="preserve">• v = Q (m³/h) ÷ 3600 ÷ A.</t>
  </si>
  <si>
    <t xml:space="preserve">Sheet "Calculator" holds a worked example: overwrite the yellow cells with your own data.</t>
  </si>
  <si>
    <t xml:space="preserve">Basis: Schedule 40 inside diameters from ASME B36.10M wall thickness. Velocity v = Q ÷ A.</t>
  </si>
  <si>
    <t xml:space="preserve">More free templates, calculators and tools: https://instrumentationblog.in/downloads/templates/</t>
  </si>
  <si>
    <t xml:space="preserve">PIPE VELOCITY AND LINE SIZING CALCULATOR</t>
  </si>
  <si>
    <t xml:space="preserve">Project: Cooling water return</t>
  </si>
  <si>
    <t xml:space="preserve">Calc no: CALC PS 001      Rev: 0</t>
  </si>
  <si>
    <t xml:space="preserve">Yellow cells: enter data. Grey cells: calculated automatically. Free template from instrumentationblog.in</t>
  </si>
  <si>
    <t xml:space="preserve">Flow</t>
  </si>
  <si>
    <t xml:space="preserve">Flow rate (m³/h)</t>
  </si>
  <si>
    <t xml:space="preserve">Maximum velocity (m/s)</t>
  </si>
  <si>
    <t xml:space="preserve">Service</t>
  </si>
  <si>
    <t xml:space="preserve">Water, pump discharge</t>
  </si>
  <si>
    <t xml:space="preserve">Minimum velocity (m/s)</t>
  </si>
  <si>
    <t xml:space="preserve">Velocity in each line size (Schedule 40)</t>
  </si>
  <si>
    <t xml:space="preserve">NPS</t>
  </si>
  <si>
    <t xml:space="preserve">DN</t>
  </si>
  <si>
    <t xml:space="preserve">Inside diameter (mm)</t>
  </si>
  <si>
    <t xml:space="preserve">Area (m²)</t>
  </si>
  <si>
    <t xml:space="preserve">Velocity (m/s)</t>
  </si>
  <si>
    <t xml:space="preserve">Within limits</t>
  </si>
  <si>
    <t xml:space="preserve">1/2"</t>
  </si>
  <si>
    <t xml:space="preserve">3/4"</t>
  </si>
  <si>
    <t xml:space="preserve">1"</t>
  </si>
  <si>
    <t xml:space="preserve">1 1/2"</t>
  </si>
  <si>
    <t xml:space="preserve">2"</t>
  </si>
  <si>
    <t xml:space="preserve">3"</t>
  </si>
  <si>
    <t xml:space="preserve">4"</t>
  </si>
  <si>
    <t xml:space="preserve">6"</t>
  </si>
  <si>
    <t xml:space="preserve">8"</t>
  </si>
  <si>
    <t xml:space="preserve">10"</t>
  </si>
  <si>
    <t xml:space="preserve">12"</t>
  </si>
  <si>
    <t xml:space="preserve">Smallest size within the velocity limits</t>
  </si>
  <si>
    <t xml:space="preserve">Velocity in that size (m/s)</t>
  </si>
  <si>
    <t xml:space="preserve">Typical velocities: water pump discharge 1.5 to 3 m/s, suction 0.6 to 1.5 m/s, saturated steam 20 to 35 m/s, compressed air 6 to 10 m/s. Magnetic flowmeters measure best at 1 to 3 m/s.</t>
  </si>
  <si>
    <t xml:space="preserve">Prepared by</t>
  </si>
  <si>
    <t xml:space="preserve">Checked by</t>
  </si>
  <si>
    <t xml:space="preserve">Name:</t>
  </si>
  <si>
    <t xml:space="preserve">Signature:</t>
  </si>
  <si>
    <t xml:space="preserve">Date: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</si>
</sst>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0.0000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2" customFormat="false" ht="15" hidden="false" customHeight="false" outlineLevel="0" collapsed="false">
      <c r="B12" s="2" t="s">
        <v>8</v>
      </c>
    </row>
    <row r="13" customFormat="false" ht="15" hidden="false" customHeight="true" outlineLevel="0" collapsed="false">
      <c r="B13" s="6" t="s">
        <v>9</v>
      </c>
    </row>
    <row r="14" customFormat="false" ht="15" hidden="false" customHeight="true" outlineLevel="0" collapsed="false">
      <c r="B14" s="6" t="s">
        <v>10</v>
      </c>
    </row>
    <row r="16" customFormat="false" ht="15" hidden="false" customHeight="false" outlineLevel="0" collapsed="false">
      <c r="B16" s="7" t="s">
        <v>11</v>
      </c>
    </row>
    <row r="17" customFormat="false" ht="15" hidden="false" customHeight="false" outlineLevel="0" collapsed="false">
      <c r="B17" s="7" t="s">
        <v>12</v>
      </c>
    </row>
    <row r="18" customFormat="false" ht="15" hidden="false" customHeight="false" outlineLevel="0" collapsed="false">
      <c r="B18" s="8" t="s">
        <v>13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0"/>
    <col collapsed="false" customWidth="true" hidden="false" outlineLevel="0" max="7" min="3" style="0" width="14"/>
  </cols>
  <sheetData>
    <row r="1" customFormat="false" ht="30" hidden="false" customHeight="true" outlineLevel="0" collapsed="false">
      <c r="A1" s="9" t="s">
        <v>14</v>
      </c>
      <c r="B1" s="9"/>
      <c r="C1" s="9"/>
      <c r="D1" s="9"/>
      <c r="E1" s="9"/>
      <c r="F1" s="9"/>
      <c r="G1" s="9"/>
    </row>
    <row r="2" customFormat="false" ht="15" hidden="false" customHeight="true" outlineLevel="0" collapsed="false">
      <c r="A2" s="10" t="s">
        <v>15</v>
      </c>
      <c r="B2" s="10"/>
      <c r="C2" s="10"/>
      <c r="D2" s="11" t="s">
        <v>16</v>
      </c>
      <c r="E2" s="11"/>
      <c r="F2" s="11"/>
      <c r="G2" s="11"/>
    </row>
    <row r="3" customFormat="false" ht="15" hidden="false" customHeight="false" outlineLevel="0" collapsed="false">
      <c r="A3" s="12" t="s">
        <v>17</v>
      </c>
      <c r="B3" s="12"/>
      <c r="C3" s="12"/>
      <c r="D3" s="12"/>
      <c r="E3" s="12"/>
      <c r="F3" s="12"/>
      <c r="G3" s="12"/>
    </row>
    <row r="5" customFormat="false" ht="15" hidden="false" customHeight="false" outlineLevel="0" collapsed="false">
      <c r="A5" s="13" t="s">
        <v>18</v>
      </c>
      <c r="B5" s="13"/>
      <c r="C5" s="13"/>
      <c r="D5" s="13"/>
      <c r="E5" s="13"/>
      <c r="F5" s="13"/>
      <c r="G5" s="13"/>
    </row>
    <row r="6" customFormat="false" ht="15" hidden="false" customHeight="true" outlineLevel="0" collapsed="false">
      <c r="A6" s="14" t="s">
        <v>19</v>
      </c>
      <c r="B6" s="14"/>
      <c r="C6" s="15" t="n">
        <v>60</v>
      </c>
      <c r="D6" s="14" t="s">
        <v>20</v>
      </c>
      <c r="E6" s="14"/>
      <c r="F6" s="15" t="n">
        <v>3</v>
      </c>
      <c r="G6" s="15"/>
    </row>
    <row r="7" customFormat="false" ht="23.85" hidden="false" customHeight="true" outlineLevel="0" collapsed="false">
      <c r="A7" s="14" t="s">
        <v>21</v>
      </c>
      <c r="B7" s="14"/>
      <c r="C7" s="15" t="s">
        <v>22</v>
      </c>
      <c r="D7" s="14" t="s">
        <v>23</v>
      </c>
      <c r="E7" s="14"/>
      <c r="F7" s="15" t="n">
        <v>0.5</v>
      </c>
      <c r="G7" s="15"/>
    </row>
    <row r="9" customFormat="false" ht="15" hidden="false" customHeight="false" outlineLevel="0" collapsed="false">
      <c r="A9" s="13" t="s">
        <v>24</v>
      </c>
      <c r="B9" s="13"/>
      <c r="C9" s="13"/>
      <c r="D9" s="13"/>
      <c r="E9" s="13"/>
      <c r="F9" s="13"/>
      <c r="G9" s="13"/>
    </row>
    <row r="10" customFormat="false" ht="45" hidden="false" customHeight="true" outlineLevel="0" collapsed="false">
      <c r="A10" s="16" t="s">
        <v>25</v>
      </c>
      <c r="B10" s="16" t="s">
        <v>26</v>
      </c>
      <c r="C10" s="16" t="s">
        <v>27</v>
      </c>
      <c r="D10" s="16" t="s">
        <v>28</v>
      </c>
      <c r="E10" s="16" t="s">
        <v>29</v>
      </c>
      <c r="F10" s="16" t="s">
        <v>30</v>
      </c>
      <c r="G10" s="16"/>
    </row>
    <row r="11" customFormat="false" ht="15" hidden="false" customHeight="false" outlineLevel="0" collapsed="false">
      <c r="A11" s="17" t="s">
        <v>31</v>
      </c>
      <c r="B11" s="17" t="n">
        <v>15</v>
      </c>
      <c r="C11" s="18" t="n">
        <v>15.8</v>
      </c>
      <c r="D11" s="19" t="n">
        <f aca="false">PI()/4*(C11/1000)^2</f>
        <v>0.000196066797510539</v>
      </c>
      <c r="E11" s="20" t="n">
        <f aca="false">IF($C$6="","",$C$6/3600/D11)</f>
        <v>85.0050435784305</v>
      </c>
      <c r="F11" s="21" t="str">
        <f aca="false">IF(E11="","",IF(AND(E11&lt;=$F$6,E11&gt;=$F$7),"OK","CHECK"))</f>
        <v>CHECK</v>
      </c>
      <c r="G11" s="21"/>
    </row>
    <row r="12" customFormat="false" ht="15" hidden="false" customHeight="false" outlineLevel="0" collapsed="false">
      <c r="A12" s="17" t="s">
        <v>32</v>
      </c>
      <c r="B12" s="17" t="n">
        <v>20</v>
      </c>
      <c r="C12" s="18" t="n">
        <v>20.93</v>
      </c>
      <c r="D12" s="19" t="n">
        <f aca="false">PI()/4*(C12/1000)^2</f>
        <v>0.000344055367908887</v>
      </c>
      <c r="E12" s="20" t="n">
        <f aca="false">IF($C$6="","",$C$6/3600/D12)</f>
        <v>48.4418155367375</v>
      </c>
      <c r="F12" s="21" t="str">
        <f aca="false">IF(E12="","",IF(AND(E12&lt;=$F$6,E12&gt;=$F$7),"OK","CHECK"))</f>
        <v>CHECK</v>
      </c>
      <c r="G12" s="21"/>
    </row>
    <row r="13" customFormat="false" ht="15" hidden="false" customHeight="false" outlineLevel="0" collapsed="false">
      <c r="A13" s="17" t="s">
        <v>33</v>
      </c>
      <c r="B13" s="17" t="n">
        <v>25</v>
      </c>
      <c r="C13" s="18" t="n">
        <v>26.64</v>
      </c>
      <c r="D13" s="19" t="n">
        <f aca="false">PI()/4*(C13/1000)^2</f>
        <v>0.00055738890842227</v>
      </c>
      <c r="E13" s="20" t="n">
        <f aca="false">IF($C$6="","",$C$6/3600/D13)</f>
        <v>29.9013245775609</v>
      </c>
      <c r="F13" s="21" t="str">
        <f aca="false">IF(E13="","",IF(AND(E13&lt;=$F$6,E13&gt;=$F$7),"OK","CHECK"))</f>
        <v>CHECK</v>
      </c>
      <c r="G13" s="21"/>
    </row>
    <row r="14" customFormat="false" ht="15" hidden="false" customHeight="false" outlineLevel="0" collapsed="false">
      <c r="A14" s="17" t="s">
        <v>34</v>
      </c>
      <c r="B14" s="17" t="n">
        <v>40</v>
      </c>
      <c r="C14" s="18" t="n">
        <v>40.89</v>
      </c>
      <c r="D14" s="19" t="n">
        <f aca="false">PI()/4*(C14/1000)^2</f>
        <v>0.00131317952455504</v>
      </c>
      <c r="E14" s="20" t="n">
        <f aca="false">IF($C$6="","",$C$6/3600/D14)</f>
        <v>12.6918417131991</v>
      </c>
      <c r="F14" s="21" t="str">
        <f aca="false">IF(E14="","",IF(AND(E14&lt;=$F$6,E14&gt;=$F$7),"OK","CHECK"))</f>
        <v>CHECK</v>
      </c>
      <c r="G14" s="21"/>
    </row>
    <row r="15" customFormat="false" ht="15" hidden="false" customHeight="false" outlineLevel="0" collapsed="false">
      <c r="A15" s="17" t="s">
        <v>35</v>
      </c>
      <c r="B15" s="17" t="n">
        <v>50</v>
      </c>
      <c r="C15" s="18" t="n">
        <v>52.5</v>
      </c>
      <c r="D15" s="19" t="n">
        <f aca="false">PI()/4*(C15/1000)^2</f>
        <v>0.00216475368786422</v>
      </c>
      <c r="E15" s="20" t="n">
        <f aca="false">IF($C$6="","",$C$6/3600/D15)</f>
        <v>7.69910533475533</v>
      </c>
      <c r="F15" s="21" t="str">
        <f aca="false">IF(E15="","",IF(AND(E15&lt;=$F$6,E15&gt;=$F$7),"OK","CHECK"))</f>
        <v>CHECK</v>
      </c>
      <c r="G15" s="21"/>
    </row>
    <row r="16" customFormat="false" ht="15" hidden="false" customHeight="false" outlineLevel="0" collapsed="false">
      <c r="A16" s="17" t="s">
        <v>36</v>
      </c>
      <c r="B16" s="17" t="n">
        <v>80</v>
      </c>
      <c r="C16" s="18" t="n">
        <v>77.92</v>
      </c>
      <c r="D16" s="19" t="n">
        <f aca="false">PI()/4*(C16/1000)^2</f>
        <v>0.00476856568357912</v>
      </c>
      <c r="E16" s="20" t="n">
        <f aca="false">IF($C$6="","",$C$6/3600/D16)</f>
        <v>3.49511106118543</v>
      </c>
      <c r="F16" s="21" t="str">
        <f aca="false">IF(E16="","",IF(AND(E16&lt;=$F$6,E16&gt;=$F$7),"OK","CHECK"))</f>
        <v>CHECK</v>
      </c>
      <c r="G16" s="21"/>
    </row>
    <row r="17" customFormat="false" ht="15" hidden="false" customHeight="false" outlineLevel="0" collapsed="false">
      <c r="A17" s="17" t="s">
        <v>37</v>
      </c>
      <c r="B17" s="17" t="n">
        <v>100</v>
      </c>
      <c r="C17" s="18" t="n">
        <v>102.26</v>
      </c>
      <c r="D17" s="19" t="n">
        <f aca="false">PI()/4*(C17/1000)^2</f>
        <v>0.0082129931034895</v>
      </c>
      <c r="E17" s="20" t="n">
        <f aca="false">IF($C$6="","",$C$6/3600/D17)</f>
        <v>2.02930484132337</v>
      </c>
      <c r="F17" s="21" t="str">
        <f aca="false">IF(E17="","",IF(AND(E17&lt;=$F$6,E17&gt;=$F$7),"OK","CHECK"))</f>
        <v>OK</v>
      </c>
      <c r="G17" s="21"/>
    </row>
    <row r="18" customFormat="false" ht="15" hidden="false" customHeight="false" outlineLevel="0" collapsed="false">
      <c r="A18" s="17" t="s">
        <v>38</v>
      </c>
      <c r="B18" s="17" t="n">
        <v>150</v>
      </c>
      <c r="C18" s="18" t="n">
        <v>154.05</v>
      </c>
      <c r="D18" s="19" t="n">
        <f aca="false">PI()/4*(C18/1000)^2</f>
        <v>0.0186385999383456</v>
      </c>
      <c r="E18" s="20" t="n">
        <f aca="false">IF($C$6="","",$C$6/3600/D18)</f>
        <v>0.894201641850682</v>
      </c>
      <c r="F18" s="21" t="str">
        <f aca="false">IF(E18="","",IF(AND(E18&lt;=$F$6,E18&gt;=$F$7),"OK","CHECK"))</f>
        <v>OK</v>
      </c>
      <c r="G18" s="21"/>
    </row>
    <row r="19" customFormat="false" ht="15" hidden="false" customHeight="false" outlineLevel="0" collapsed="false">
      <c r="A19" s="17" t="s">
        <v>39</v>
      </c>
      <c r="B19" s="17" t="n">
        <v>200</v>
      </c>
      <c r="C19" s="18" t="n">
        <v>202.72</v>
      </c>
      <c r="D19" s="19" t="n">
        <f aca="false">PI()/4*(C19/1000)^2</f>
        <v>0.0322762504274464</v>
      </c>
      <c r="E19" s="20" t="n">
        <f aca="false">IF($C$6="","",$C$6/3600/D19)</f>
        <v>0.516375553106193</v>
      </c>
      <c r="F19" s="21" t="str">
        <f aca="false">IF(E19="","",IF(AND(E19&lt;=$F$6,E19&gt;=$F$7),"OK","CHECK"))</f>
        <v>OK</v>
      </c>
      <c r="G19" s="21"/>
    </row>
    <row r="20" customFormat="false" ht="15" hidden="false" customHeight="false" outlineLevel="0" collapsed="false">
      <c r="A20" s="17" t="s">
        <v>40</v>
      </c>
      <c r="B20" s="17" t="n">
        <v>250</v>
      </c>
      <c r="C20" s="18" t="n">
        <v>254.51</v>
      </c>
      <c r="D20" s="19" t="n">
        <f aca="false">PI()/4*(C20/1000)^2</f>
        <v>0.0508744331479851</v>
      </c>
      <c r="E20" s="20" t="n">
        <f aca="false">IF($C$6="","",$C$6/3600/D20)</f>
        <v>0.327603977781652</v>
      </c>
      <c r="F20" s="21" t="str">
        <f aca="false">IF(E20="","",IF(AND(E20&lt;=$F$6,E20&gt;=$F$7),"OK","CHECK"))</f>
        <v>CHECK</v>
      </c>
      <c r="G20" s="21"/>
    </row>
    <row r="21" customFormat="false" ht="15" hidden="false" customHeight="false" outlineLevel="0" collapsed="false">
      <c r="A21" s="17" t="s">
        <v>41</v>
      </c>
      <c r="B21" s="17" t="n">
        <v>300</v>
      </c>
      <c r="C21" s="18" t="n">
        <v>303.23</v>
      </c>
      <c r="D21" s="19" t="n">
        <f aca="false">PI()/4*(C21/1000)^2</f>
        <v>0.0722161303269335</v>
      </c>
      <c r="E21" s="20" t="n">
        <f aca="false">IF($C$6="","",$C$6/3600/D21)</f>
        <v>0.230788697638798</v>
      </c>
      <c r="F21" s="21" t="str">
        <f aca="false">IF(E21="","",IF(AND(E21&lt;=$F$6,E21&gt;=$F$7),"OK","CHECK"))</f>
        <v>CHECK</v>
      </c>
      <c r="G21" s="21"/>
    </row>
    <row r="22" customFormat="false" ht="15" hidden="false" customHeight="false" outlineLevel="0" collapsed="false">
      <c r="A22" s="22" t="s">
        <v>42</v>
      </c>
      <c r="B22" s="22"/>
      <c r="C22" s="22"/>
      <c r="D22" s="22"/>
      <c r="E22" s="22"/>
      <c r="F22" s="23" t="str">
        <f aca="false">IFERROR(INDEX($A$11:$A$21,MATCH("OK",$F$11:$F$21,0)),"none")</f>
        <v>4"</v>
      </c>
      <c r="G22" s="23"/>
    </row>
    <row r="23" customFormat="false" ht="15" hidden="false" customHeight="false" outlineLevel="0" collapsed="false">
      <c r="A23" s="22" t="s">
        <v>43</v>
      </c>
      <c r="B23" s="22"/>
      <c r="C23" s="22"/>
      <c r="D23" s="22"/>
      <c r="E23" s="22"/>
      <c r="F23" s="24" t="n">
        <f aca="false">IFERROR(INDEX($E$11:$E$21,MATCH("OK",$F$11:$F$21,0)),"")</f>
        <v>2.02930484132337</v>
      </c>
      <c r="G23" s="24"/>
    </row>
    <row r="25" customFormat="false" ht="30" hidden="false" customHeight="true" outlineLevel="0" collapsed="false">
      <c r="A25" s="25" t="s">
        <v>44</v>
      </c>
      <c r="B25" s="25"/>
      <c r="C25" s="25"/>
      <c r="D25" s="25"/>
      <c r="E25" s="25"/>
      <c r="F25" s="25"/>
      <c r="G25" s="25"/>
    </row>
    <row r="27" customFormat="false" ht="15" hidden="false" customHeight="true" outlineLevel="0" collapsed="false">
      <c r="A27" s="26" t="s">
        <v>45</v>
      </c>
      <c r="B27" s="26"/>
      <c r="C27" s="26"/>
      <c r="D27" s="26" t="s">
        <v>46</v>
      </c>
      <c r="E27" s="26"/>
      <c r="F27" s="26"/>
      <c r="G27" s="26"/>
    </row>
    <row r="28" customFormat="false" ht="21.75" hidden="false" customHeight="true" outlineLevel="0" collapsed="false">
      <c r="A28" s="27" t="s">
        <v>47</v>
      </c>
      <c r="B28" s="27"/>
      <c r="C28" s="27"/>
      <c r="D28" s="27" t="s">
        <v>47</v>
      </c>
      <c r="E28" s="27"/>
      <c r="F28" s="27"/>
      <c r="G28" s="27"/>
    </row>
    <row r="29" customFormat="false" ht="21.75" hidden="false" customHeight="true" outlineLevel="0" collapsed="false">
      <c r="A29" s="27" t="s">
        <v>48</v>
      </c>
      <c r="B29" s="27"/>
      <c r="C29" s="27"/>
      <c r="D29" s="27" t="s">
        <v>48</v>
      </c>
      <c r="E29" s="27"/>
      <c r="F29" s="27"/>
      <c r="G29" s="27"/>
    </row>
    <row r="30" customFormat="false" ht="21.75" hidden="false" customHeight="true" outlineLevel="0" collapsed="false">
      <c r="A30" s="27" t="s">
        <v>49</v>
      </c>
      <c r="B30" s="27"/>
      <c r="C30" s="27"/>
      <c r="D30" s="27" t="s">
        <v>49</v>
      </c>
      <c r="E30" s="27"/>
      <c r="F30" s="27"/>
      <c r="G30" s="27"/>
    </row>
  </sheetData>
  <mergeCells count="37">
    <mergeCell ref="A1:G1"/>
    <mergeCell ref="A2:C2"/>
    <mergeCell ref="D2:G2"/>
    <mergeCell ref="A3:G3"/>
    <mergeCell ref="A5:G5"/>
    <mergeCell ref="A6:B6"/>
    <mergeCell ref="D6:E6"/>
    <mergeCell ref="F6:G6"/>
    <mergeCell ref="A7:B7"/>
    <mergeCell ref="D7:E7"/>
    <mergeCell ref="F7:G7"/>
    <mergeCell ref="A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A22:E22"/>
    <mergeCell ref="F22:G22"/>
    <mergeCell ref="A23:E23"/>
    <mergeCell ref="F23:G23"/>
    <mergeCell ref="A25:G25"/>
    <mergeCell ref="A27:C27"/>
    <mergeCell ref="D27:G27"/>
    <mergeCell ref="A28:C28"/>
    <mergeCell ref="D28:G28"/>
    <mergeCell ref="A29:C29"/>
    <mergeCell ref="D29:G29"/>
    <mergeCell ref="A30:C30"/>
    <mergeCell ref="D30:G30"/>
  </mergeCells>
  <conditionalFormatting sqref="A1:G37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2026-10-14T02:58:03Z</dcterms:created>
  <dc:creator>instrumentationblog.in</dc:creator>
  <dc:description/>
  <dc:language>en-US</dc:language>
  <cp:lastModifiedBy/>
  <dcterms:modified xsi:type="dcterms:W3CDTF">2026-10-14T02:58:03Z</dcterms:modified>
  <cp:revision>0</cp:revision>
  <dc:subject/>
  <dc:title>Pipe Velocity and Line Sizing Calculator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