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Calculator!$A$1:$H$32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<sst xmlns="http://schemas.openxmlformats.org/spreadsheetml/2006/main" count="60" uniqueCount="54">
  <si>
    <t xml:space="preserve">HOW TO USE: MEASUREMENT UNCERTAINTY BUDGET CALCULATOR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</si>
  <si>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</si>
  <si>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</si>
  <si>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</si>
  <si>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</si>
  <si>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measurand, unit, coverage factor and the tolerance of the instrument you are calibrating.</t>
  </si>
  <si>
    <t xml:space="preserve">2. List every source of uncertainty with its half width (±) and distribution.</t>
  </si>
  <si>
    <t xml:space="preserve">3. Enter a sensitivity coefficient if the source is in a different unit; leave blank for 1.</t>
  </si>
  <si>
    <t xml:space="preserve">4. Read the combined and expanded uncertainty, and check the TUR.</t>
  </si>
  <si>
    <t xml:space="preserve">What the formulas do</t>
  </si>
  <si>
    <t xml:space="preserve">• u = value ÷ divisor × sensitivity.</t>
  </si>
  <si>
    <t xml:space="preserve">• uc = √(Σ u²), U = k × uc.</t>
  </si>
  <si>
    <t xml:space="preserve">• TUR = tolerance ÷ U.</t>
  </si>
  <si>
    <t xml:space="preserve">Sheet "Calculator" holds a worked example: overwrite the yellow cells with your own data.</t>
  </si>
  <si>
    <t xml:space="preserve">Basis: JCGM 100:2008 (GUM): standard uncertainty from distribution divisors, root sum of squares combination, expanded uncertainty U = k × uc.</t>
  </si>
  <si>
    <t xml:space="preserve">More free templates, calculators and tools: https://instrumentationblog.in/downloads/templates/</t>
  </si>
  <si>
    <t xml:space="preserve">MEASUREMENT UNCERTAINTY BUDGET CALCULATOR</t>
  </si>
  <si>
    <t xml:space="preserve">Project: Digital pressure gauge calibration, 0 to 20 bar</t>
  </si>
  <si>
    <t xml:space="preserve">Calc no: CALC UNC 001      Rev: 0</t>
  </si>
  <si>
    <t xml:space="preserve">Yellow cells: enter data. Grey cells: calculated automatically. Free template from instrumentationblog.in</t>
  </si>
  <si>
    <t xml:space="preserve">Measurement</t>
  </si>
  <si>
    <t xml:space="preserve">Measurand</t>
  </si>
  <si>
    <t xml:space="preserve">Pressure at 10 bar point</t>
  </si>
  <si>
    <t xml:space="preserve">Unit</t>
  </si>
  <si>
    <t xml:space="preserve">bar</t>
  </si>
  <si>
    <t xml:space="preserve">Coverage factor k</t>
  </si>
  <si>
    <t xml:space="preserve">Tolerance of instrument under test (±)</t>
  </si>
  <si>
    <t xml:space="preserve">Uncertainty contributions</t>
  </si>
  <si>
    <t xml:space="preserve">Source</t>
  </si>
  <si>
    <t xml:space="preserve">Value (±)</t>
  </si>
  <si>
    <t xml:space="preserve">Distribution</t>
  </si>
  <si>
    <t xml:space="preserve">Divisor</t>
  </si>
  <si>
    <t xml:space="preserve">Sensitivity ci</t>
  </si>
  <si>
    <t xml:space="preserve">Standard uncertainty</t>
  </si>
  <si>
    <t xml:space="preserve">u²</t>
  </si>
  <si>
    <t xml:space="preserve">Reference standard calibration certificate</t>
  </si>
  <si>
    <t xml:space="preserve">Normal (k=2)</t>
  </si>
  <si>
    <t xml:space="preserve">Reference standard drift since calibration</t>
  </si>
  <si>
    <t xml:space="preserve">Rectangular</t>
  </si>
  <si>
    <t xml:space="preserve">Resolution of instrument under test (half digit)</t>
  </si>
  <si>
    <t xml:space="preserve">Repeatability (standard deviation of readings)</t>
  </si>
  <si>
    <t xml:space="preserve">Normal (k=1)</t>
  </si>
  <si>
    <t xml:space="preserve">Temperature effect on reference</t>
  </si>
  <si>
    <t xml:space="preserve">Head correction (height difference)</t>
  </si>
  <si>
    <t xml:space="preserve">Combined standard uncertainty uc</t>
  </si>
  <si>
    <t xml:space="preserve">Expanded uncertainty U = k × uc</t>
  </si>
  <si>
    <t xml:space="preserve">Test uncertainty ratio TUR = tolerance ÷ U</t>
  </si>
  <si>
    <t xml:space="preserve">TUR check (≥ 4 recommended)</t>
  </si>
  <si>
    <t xml:space="preserve">Divisors: normal k=2 → 2, normal k=1 → 1, rectangular → √3, triangular → √6, U shaped → √2. Values are example figures for illustration.</t>
  </si>
  <si>
    <t xml:space="preserve">Prepared by</t>
  </si>
  <si>
    <t xml:space="preserve">Checked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</si>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</sst>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000"/>
    <numFmt numFmtId="166" formatCode="0.000"/>
    <numFmt numFmtId="167" formatCode="0.0000E+00"/>
    <numFmt numFmtId="168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DCE6F1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3" customFormat="false" ht="15" hidden="false" customHeight="false" outlineLevel="0" collapsed="false">
      <c r="B13" s="2" t="s">
        <v>9</v>
      </c>
    </row>
    <row r="14" customFormat="false" ht="15" hidden="false" customHeight="true" outlineLevel="0" collapsed="false">
      <c r="B14" s="6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1"/>
    <col collapsed="false" customWidth="true" hidden="false" outlineLevel="0" max="3" min="3" style="0" width="14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7" min="6" style="0" width="12"/>
    <col collapsed="false" customWidth="true" hidden="false" outlineLevel="0" max="8" min="8" style="0" width="10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1" t="s">
        <v>18</v>
      </c>
      <c r="F2" s="11"/>
      <c r="G2" s="11"/>
      <c r="H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21</v>
      </c>
      <c r="B6" s="14"/>
      <c r="C6" s="15" t="s">
        <v>22</v>
      </c>
      <c r="D6" s="15"/>
      <c r="E6" s="14" t="s">
        <v>23</v>
      </c>
      <c r="F6" s="14"/>
      <c r="G6" s="15" t="s">
        <v>24</v>
      </c>
      <c r="H6" s="15"/>
    </row>
    <row r="7" customFormat="false" ht="22.35" hidden="false" customHeight="true" outlineLevel="0" collapsed="false">
      <c r="A7" s="14" t="s">
        <v>25</v>
      </c>
      <c r="B7" s="14"/>
      <c r="C7" s="15" t="n">
        <v>2</v>
      </c>
      <c r="D7" s="15"/>
      <c r="E7" s="14" t="s">
        <v>26</v>
      </c>
      <c r="F7" s="14"/>
      <c r="G7" s="15" t="n">
        <v>0.02</v>
      </c>
      <c r="H7" s="15"/>
    </row>
    <row r="9" customFormat="false" ht="15" hidden="false" customHeight="false" outlineLevel="0" collapsed="false">
      <c r="A9" s="13" t="s">
        <v>27</v>
      </c>
      <c r="B9" s="13"/>
      <c r="C9" s="13"/>
      <c r="D9" s="13"/>
      <c r="E9" s="13"/>
      <c r="F9" s="13"/>
      <c r="G9" s="13"/>
      <c r="H9" s="13"/>
    </row>
    <row r="10" customFormat="false" ht="45" hidden="false" customHeight="true" outlineLevel="0" collapsed="false">
      <c r="A10" s="16" t="s">
        <v>28</v>
      </c>
      <c r="B10" s="16" t="s">
        <v>29</v>
      </c>
      <c r="C10" s="16" t="s">
        <v>30</v>
      </c>
      <c r="D10" s="16" t="s">
        <v>31</v>
      </c>
      <c r="E10" s="16" t="s">
        <v>32</v>
      </c>
      <c r="F10" s="16" t="s">
        <v>33</v>
      </c>
      <c r="G10" s="16" t="s">
        <v>34</v>
      </c>
      <c r="H10" s="16"/>
    </row>
    <row r="11" customFormat="false" ht="15" hidden="false" customHeight="false" outlineLevel="0" collapsed="false">
      <c r="A11" s="17" t="s">
        <v>35</v>
      </c>
      <c r="B11" s="18" t="n">
        <v>0.004</v>
      </c>
      <c r="C11" s="19" t="s">
        <v>36</v>
      </c>
      <c r="D11" s="20" t="n">
        <f aca="false">IF(C11="","",IF(C11="Normal (k=2)",2,IF(C11="Normal (k=1)",1,IF(C11="Rectangular",SQRT(3),IF(C11="Triangular",SQRT(6),SQRT(2))))))</f>
        <v>2</v>
      </c>
      <c r="E11" s="19" t="n">
        <v>1</v>
      </c>
      <c r="F11" s="21" t="n">
        <f aca="false">IF(OR(B11="",D11=""),"",B11/D11*IF(E11="",1,E11))</f>
        <v>0.002</v>
      </c>
      <c r="G11" s="22" t="n">
        <f aca="false">IF(F11="","",F11^2)</f>
        <v>4E-006</v>
      </c>
      <c r="H11" s="22"/>
    </row>
    <row r="12" customFormat="false" ht="15" hidden="false" customHeight="false" outlineLevel="0" collapsed="false">
      <c r="A12" s="17" t="s">
        <v>37</v>
      </c>
      <c r="B12" s="18" t="n">
        <v>0.002</v>
      </c>
      <c r="C12" s="19" t="s">
        <v>38</v>
      </c>
      <c r="D12" s="20" t="n">
        <f aca="false">IF(C12="","",IF(C12="Normal (k=2)",2,IF(C12="Normal (k=1)",1,IF(C12="Rectangular",SQRT(3),IF(C12="Triangular",SQRT(6),SQRT(2))))))</f>
        <v>1.73205080756888</v>
      </c>
      <c r="E12" s="19" t="n">
        <v>1</v>
      </c>
      <c r="F12" s="21" t="n">
        <f aca="false">IF(OR(B12="",D12=""),"",B12/D12*IF(E12="",1,E12))</f>
        <v>0.00115470053837925</v>
      </c>
      <c r="G12" s="22" t="n">
        <f aca="false">IF(F12="","",F12^2)</f>
        <v>1.33333333333333E-006</v>
      </c>
      <c r="H12" s="22"/>
    </row>
    <row r="13" customFormat="false" ht="22.35" hidden="false" customHeight="false" outlineLevel="0" collapsed="false">
      <c r="A13" s="17" t="s">
        <v>39</v>
      </c>
      <c r="B13" s="18" t="n">
        <v>0.0005</v>
      </c>
      <c r="C13" s="19" t="s">
        <v>38</v>
      </c>
      <c r="D13" s="20" t="n">
        <f aca="false">IF(C13="","",IF(C13="Normal (k=2)",2,IF(C13="Normal (k=1)",1,IF(C13="Rectangular",SQRT(3),IF(C13="Triangular",SQRT(6),SQRT(2))))))</f>
        <v>1.73205080756888</v>
      </c>
      <c r="E13" s="19" t="n">
        <v>1</v>
      </c>
      <c r="F13" s="21" t="n">
        <f aca="false">IF(OR(B13="",D13=""),"",B13/D13*IF(E13="",1,E13))</f>
        <v>0.000288675134594813</v>
      </c>
      <c r="G13" s="22" t="n">
        <f aca="false">IF(F13="","",F13^2)</f>
        <v>8.33333333333333E-008</v>
      </c>
      <c r="H13" s="22"/>
    </row>
    <row r="14" customFormat="false" ht="22.35" hidden="false" customHeight="false" outlineLevel="0" collapsed="false">
      <c r="A14" s="17" t="s">
        <v>40</v>
      </c>
      <c r="B14" s="18" t="n">
        <v>0.0015</v>
      </c>
      <c r="C14" s="19" t="s">
        <v>41</v>
      </c>
      <c r="D14" s="20" t="n">
        <f aca="false">IF(C14="","",IF(C14="Normal (k=2)",2,IF(C14="Normal (k=1)",1,IF(C14="Rectangular",SQRT(3),IF(C14="Triangular",SQRT(6),SQRT(2))))))</f>
        <v>1</v>
      </c>
      <c r="E14" s="19" t="n">
        <v>1</v>
      </c>
      <c r="F14" s="21" t="n">
        <f aca="false">IF(OR(B14="",D14=""),"",B14/D14*IF(E14="",1,E14))</f>
        <v>0.0015</v>
      </c>
      <c r="G14" s="22" t="n">
        <f aca="false">IF(F14="","",F14^2)</f>
        <v>2.25E-006</v>
      </c>
      <c r="H14" s="22"/>
    </row>
    <row r="15" customFormat="false" ht="15" hidden="false" customHeight="false" outlineLevel="0" collapsed="false">
      <c r="A15" s="17" t="s">
        <v>42</v>
      </c>
      <c r="B15" s="18" t="n">
        <v>0.001</v>
      </c>
      <c r="C15" s="19" t="s">
        <v>38</v>
      </c>
      <c r="D15" s="20" t="n">
        <f aca="false">IF(C15="","",IF(C15="Normal (k=2)",2,IF(C15="Normal (k=1)",1,IF(C15="Rectangular",SQRT(3),IF(C15="Triangular",SQRT(6),SQRT(2))))))</f>
        <v>1.73205080756888</v>
      </c>
      <c r="E15" s="19" t="n">
        <v>1</v>
      </c>
      <c r="F15" s="21" t="n">
        <f aca="false">IF(OR(B15="",D15=""),"",B15/D15*IF(E15="",1,E15))</f>
        <v>0.000577350269189626</v>
      </c>
      <c r="G15" s="22" t="n">
        <f aca="false">IF(F15="","",F15^2)</f>
        <v>3.33333333333333E-007</v>
      </c>
      <c r="H15" s="22"/>
    </row>
    <row r="16" customFormat="false" ht="15" hidden="false" customHeight="false" outlineLevel="0" collapsed="false">
      <c r="A16" s="17" t="s">
        <v>43</v>
      </c>
      <c r="B16" s="18" t="n">
        <v>0.0005</v>
      </c>
      <c r="C16" s="19" t="s">
        <v>38</v>
      </c>
      <c r="D16" s="20" t="n">
        <f aca="false">IF(C16="","",IF(C16="Normal (k=2)",2,IF(C16="Normal (k=1)",1,IF(C16="Rectangular",SQRT(3),IF(C16="Triangular",SQRT(6),SQRT(2))))))</f>
        <v>1.73205080756888</v>
      </c>
      <c r="E16" s="19" t="n">
        <v>1</v>
      </c>
      <c r="F16" s="21" t="n">
        <f aca="false">IF(OR(B16="",D16=""),"",B16/D16*IF(E16="",1,E16))</f>
        <v>0.000288675134594813</v>
      </c>
      <c r="G16" s="22" t="n">
        <f aca="false">IF(F16="","",F16^2)</f>
        <v>8.33333333333333E-008</v>
      </c>
      <c r="H16" s="22"/>
    </row>
    <row r="17" customFormat="false" ht="15" hidden="false" customHeight="false" outlineLevel="0" collapsed="false">
      <c r="A17" s="17"/>
      <c r="B17" s="18"/>
      <c r="C17" s="19"/>
      <c r="D17" s="20" t="str">
        <f aca="false">IF(C17="","",IF(C17="Normal (k=2)",2,IF(C17="Normal (k=1)",1,IF(C17="Rectangular",SQRT(3),IF(C17="Triangular",SQRT(6),SQRT(2))))))</f>
        <v/>
      </c>
      <c r="E17" s="19"/>
      <c r="F17" s="21" t="str">
        <f aca="false">IF(OR(B17="",D17=""),"",B17/D17*IF(E17="",1,E17))</f>
        <v/>
      </c>
      <c r="G17" s="22" t="str">
        <f aca="false">IF(F17="","",F17^2)</f>
        <v/>
      </c>
      <c r="H17" s="22"/>
    </row>
    <row r="18" customFormat="false" ht="15" hidden="false" customHeight="false" outlineLevel="0" collapsed="false">
      <c r="A18" s="17"/>
      <c r="B18" s="18"/>
      <c r="C18" s="19"/>
      <c r="D18" s="20" t="str">
        <f aca="false">IF(C18="","",IF(C18="Normal (k=2)",2,IF(C18="Normal (k=1)",1,IF(C18="Rectangular",SQRT(3),IF(C18="Triangular",SQRT(6),SQRT(2))))))</f>
        <v/>
      </c>
      <c r="E18" s="19"/>
      <c r="F18" s="21" t="str">
        <f aca="false">IF(OR(B18="",D18=""),"",B18/D18*IF(E18="",1,E18))</f>
        <v/>
      </c>
      <c r="G18" s="22" t="str">
        <f aca="false">IF(F18="","",F18^2)</f>
        <v/>
      </c>
      <c r="H18" s="22"/>
    </row>
    <row r="19" customFormat="false" ht="15" hidden="false" customHeight="false" outlineLevel="0" collapsed="false">
      <c r="A19" s="17"/>
      <c r="B19" s="18"/>
      <c r="C19" s="19"/>
      <c r="D19" s="20" t="str">
        <f aca="false">IF(C19="","",IF(C19="Normal (k=2)",2,IF(C19="Normal (k=1)",1,IF(C19="Rectangular",SQRT(3),IF(C19="Triangular",SQRT(6),SQRT(2))))))</f>
        <v/>
      </c>
      <c r="E19" s="19"/>
      <c r="F19" s="21" t="str">
        <f aca="false">IF(OR(B19="",D19=""),"",B19/D19*IF(E19="",1,E19))</f>
        <v/>
      </c>
      <c r="G19" s="22" t="str">
        <f aca="false">IF(F19="","",F19^2)</f>
        <v/>
      </c>
      <c r="H19" s="22"/>
    </row>
    <row r="20" customFormat="false" ht="15" hidden="false" customHeight="false" outlineLevel="0" collapsed="false">
      <c r="A20" s="17"/>
      <c r="B20" s="18"/>
      <c r="C20" s="19"/>
      <c r="D20" s="20" t="str">
        <f aca="false">IF(C20="","",IF(C20="Normal (k=2)",2,IF(C20="Normal (k=1)",1,IF(C20="Rectangular",SQRT(3),IF(C20="Triangular",SQRT(6),SQRT(2))))))</f>
        <v/>
      </c>
      <c r="E20" s="19"/>
      <c r="F20" s="21" t="str">
        <f aca="false">IF(OR(B20="",D20=""),"",B20/D20*IF(E20="",1,E20))</f>
        <v/>
      </c>
      <c r="G20" s="22" t="str">
        <f aca="false">IF(F20="","",F20^2)</f>
        <v/>
      </c>
      <c r="H20" s="22"/>
    </row>
    <row r="21" customFormat="false" ht="15" hidden="false" customHeight="false" outlineLevel="0" collapsed="false">
      <c r="A21" s="23" t="s">
        <v>44</v>
      </c>
      <c r="B21" s="23"/>
      <c r="C21" s="23"/>
      <c r="D21" s="23"/>
      <c r="E21" s="23"/>
      <c r="F21" s="23"/>
      <c r="G21" s="24" t="n">
        <f aca="false">IF(COUNT($G$11:$G$20)=0,"",SQRT(SUM($G$11:$G$20)))</f>
        <v>0.00284312035153866</v>
      </c>
      <c r="H21" s="24"/>
    </row>
    <row r="22" customFormat="false" ht="15" hidden="false" customHeight="false" outlineLevel="0" collapsed="false">
      <c r="A22" s="23" t="s">
        <v>45</v>
      </c>
      <c r="B22" s="23"/>
      <c r="C22" s="23"/>
      <c r="D22" s="23"/>
      <c r="E22" s="23"/>
      <c r="F22" s="23"/>
      <c r="G22" s="24" t="n">
        <f aca="false">IF(COUNT($G$11:$G$20)=0,"",$C$7*SQRT(SUM($G$11:$G$20)))</f>
        <v>0.00568624070307733</v>
      </c>
      <c r="H22" s="24"/>
    </row>
    <row r="23" customFormat="false" ht="15" hidden="false" customHeight="false" outlineLevel="0" collapsed="false">
      <c r="A23" s="23" t="s">
        <v>46</v>
      </c>
      <c r="B23" s="23"/>
      <c r="C23" s="23"/>
      <c r="D23" s="23"/>
      <c r="E23" s="23"/>
      <c r="F23" s="23"/>
      <c r="G23" s="25" t="n">
        <f aca="false">IF(COUNT($G$11:$G$20)=0,"",$G$7/($C$7*SQRT(SUM($G$11:$G$20))))</f>
        <v>3.5172622905633</v>
      </c>
      <c r="H23" s="25"/>
    </row>
    <row r="24" customFormat="false" ht="15" hidden="false" customHeight="false" outlineLevel="0" collapsed="false">
      <c r="A24" s="23" t="s">
        <v>47</v>
      </c>
      <c r="B24" s="23"/>
      <c r="C24" s="23"/>
      <c r="D24" s="23"/>
      <c r="E24" s="23"/>
      <c r="F24" s="23"/>
      <c r="G24" s="26" t="str">
        <f aca="false">IF(COUNT($G$11:$G$20)=0,"",IF($G$7/($C$7*SQRT(SUM($G$11:$G$20)))&gt;=4,"OK","CHECK"))</f>
        <v>CHECK</v>
      </c>
      <c r="H24" s="26"/>
    </row>
    <row r="26" customFormat="false" ht="30" hidden="false" customHeight="true" outlineLevel="0" collapsed="false">
      <c r="A26" s="27" t="s">
        <v>48</v>
      </c>
      <c r="B26" s="27"/>
      <c r="C26" s="27"/>
      <c r="D26" s="27"/>
      <c r="E26" s="27"/>
      <c r="F26" s="27"/>
      <c r="G26" s="27"/>
      <c r="H26" s="27"/>
    </row>
    <row r="28" customFormat="false" ht="15" hidden="false" customHeight="true" outlineLevel="0" collapsed="false">
      <c r="A28" s="28" t="s">
        <v>49</v>
      </c>
      <c r="B28" s="28"/>
      <c r="C28" s="28"/>
      <c r="D28" s="28"/>
      <c r="E28" s="28" t="s">
        <v>50</v>
      </c>
      <c r="F28" s="28"/>
      <c r="G28" s="28"/>
      <c r="H28" s="28"/>
    </row>
    <row r="29" customFormat="false" ht="21.75" hidden="false" customHeight="true" outlineLevel="0" collapsed="false">
      <c r="A29" s="29" t="s">
        <v>51</v>
      </c>
      <c r="B29" s="29"/>
      <c r="C29" s="29"/>
      <c r="D29" s="29"/>
      <c r="E29" s="29" t="s">
        <v>51</v>
      </c>
      <c r="F29" s="29"/>
      <c r="G29" s="29"/>
      <c r="H29" s="29"/>
    </row>
    <row r="30" customFormat="false" ht="21.75" hidden="false" customHeight="true" outlineLevel="0" collapsed="false">
      <c r="A30" s="29" t="s">
        <v>52</v>
      </c>
      <c r="B30" s="29"/>
      <c r="C30" s="29"/>
      <c r="D30" s="29"/>
      <c r="E30" s="29" t="s">
        <v>52</v>
      </c>
      <c r="F30" s="29"/>
      <c r="G30" s="29"/>
      <c r="H30" s="29"/>
    </row>
    <row r="31" customFormat="false" ht="21.75" hidden="false" customHeight="true" outlineLevel="0" collapsed="false">
      <c r="A31" s="29" t="s">
        <v>53</v>
      </c>
      <c r="B31" s="29"/>
      <c r="C31" s="29"/>
      <c r="D31" s="29"/>
      <c r="E31" s="29" t="s">
        <v>53</v>
      </c>
      <c r="F31" s="29"/>
      <c r="G31" s="29"/>
      <c r="H31" s="29"/>
    </row>
  </sheetData>
  <mergeCells count="42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A21:F21"/>
    <mergeCell ref="G21:H21"/>
    <mergeCell ref="A22:F22"/>
    <mergeCell ref="G22:H22"/>
    <mergeCell ref="A23:F23"/>
    <mergeCell ref="G23:H23"/>
    <mergeCell ref="A24:F24"/>
    <mergeCell ref="G24:H24"/>
    <mergeCell ref="A26:H26"/>
    <mergeCell ref="A28:D28"/>
    <mergeCell ref="E28:H28"/>
    <mergeCell ref="A29:D29"/>
    <mergeCell ref="E29:H29"/>
    <mergeCell ref="A30:D30"/>
    <mergeCell ref="E30:H30"/>
    <mergeCell ref="A31:D31"/>
    <mergeCell ref="E31:H31"/>
  </mergeCells>
  <conditionalFormatting sqref="A1:H38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C11:C20" type="list">
      <formula1>"Normal (k=2),Normal (k=1),Rectangular,Triangular,U shaped"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2026-10-14T02:58:03Z</dcterms:created>
  <dc:creator>instrumentationblog.in</dc:creator>
  <dc:description/>
  <dc:language>en-US</dc:language>
  <cp:lastModifiedBy/>
  <dcterms:modified xsi:type="dcterms:W3CDTF">2026-10-14T02:58:03Z</dcterms:modified>
  <cp:revision>0</cp:revision>
  <dc:subject/>
  <dc:title>Measurement Uncertainty Budget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