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Calculator" sheetId="2" state="visible" r:id="rId4"/>
  </sheets>
  <definedNames>
    <definedName function="false" hidden="false" localSheetId="1" name="_xlnm.Print_Area" vbProcedure="false">Calculator!$A$1:$H$25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<sst xmlns="http://schemas.openxmlformats.org/spreadsheetml/2006/main" count="50" uniqueCount="47">
  <si>
    <t xml:space="preserve">HOW TO USE: 4 TO 20 MA LOOP POWER BUDGET CALCULATOR</t>
  </si>
  <si>
    <t xml:space="preserve">Colour legend</t>
  </si>
  <si>
    <t xml:space="preserve">Yellow cells: type your data here.</t>
  </si>
  <si>
    <t xml:space="preserve">Grey cells: formulas. They calculate automatically; do not overwrite them.</t>
  </si>
  <si>
    <t xml:space="preserve">Steps</t>
  </si>
  <si>
    <t xml:space="preserve">1. Enter the supply voltage and the transmitter minimum operating voltage from its data sheet.</t>
  </si>
  <si>
    <t xml:space="preserve">2. Enter the maximum loop current (use the upscale alarm current).</t>
  </si>
  <si>
    <t xml:space="preserve">3. Add the receiver input resistance, any barrier or isolator resistance and other series items.</t>
  </si>
  <si>
    <t xml:space="preserve">4. Enter cable length and conductor size; the cable resistance is calculated for both cores.</t>
  </si>
  <si>
    <t xml:space="preserve">5. Check the margin, maximum cable length and HART resistance.</t>
  </si>
  <si>
    <t xml:space="preserve">What the formulas do</t>
  </si>
  <si>
    <t xml:space="preserve">• Cable resistance = 2 × length × R/km × (1 + 0.00393 (T − 20)).</t>
  </si>
  <si>
    <t xml:space="preserve">• V&lt;sub&gt;tx&lt;/sub&gt; = V&lt;sub&gt;s&lt;/sub&gt; − I&lt;sub&gt;max&lt;/sub&gt; × R&lt;sub&gt;total&lt;/sub&gt;; margin = V&lt;sub&gt;tx&lt;/sub&gt; − V&lt;sub&gt;min&lt;/sub&gt;.</t>
  </si>
  <si>
    <t xml:space="preserve">• R&lt;sub&gt;max&lt;/sub&gt; = (V&lt;sub&gt;s&lt;/sub&gt; − V&lt;sub&gt;min&lt;/sub&gt;) ÷ I&lt;sub&gt;max&lt;/sub&gt;.</t>
  </si>
  <si>
    <t xml:space="preserve">Sheet "Calculator" holds a worked example: overwrite the yellow cells with your own data.</t>
  </si>
  <si>
    <t xml:space="preserve">Basis: Ohm's law; copper conductor resistance from IEC 60228 class 2 at 20 °C with temperature correction.</t>
  </si>
  <si>
    <t xml:space="preserve">More free templates, calculators and tools: https://instrumentationblog.in/downloads/templates/</t>
  </si>
  <si>
    <t xml:space="preserve">4 TO 20 MA LOOP POWER BUDGET CALCULATOR</t>
  </si>
  <si>
    <t xml:space="preserve">Project: PT 1101 loop</t>
  </si>
  <si>
    <t xml:space="preserve">Calc no: CALC LP 001      Rev: 0</t>
  </si>
  <si>
    <t xml:space="preserve">Yellow cells: enter data. Grey cells: calculated automatically. Free template from instrumentationblog.in</t>
  </si>
  <si>
    <t xml:space="preserve">Loop data</t>
  </si>
  <si>
    <t xml:space="preserve">Supply voltage (V DC)</t>
  </si>
  <si>
    <t xml:space="preserve">Transmitter minimum voltage (V)</t>
  </si>
  <si>
    <t xml:space="preserve">Maximum loop current (mA)</t>
  </si>
  <si>
    <t xml:space="preserve">Receiver / AI input resistance (Ω)</t>
  </si>
  <si>
    <t xml:space="preserve">Barrier or isolator resistance (Ω)</t>
  </si>
  <si>
    <t xml:space="preserve">Other series resistance (Ω)</t>
  </si>
  <si>
    <t xml:space="preserve">Cable length, one way (m)</t>
  </si>
  <si>
    <t xml:space="preserve">Conductor size (mm²)</t>
  </si>
  <si>
    <t xml:space="preserve">Conductor temperature (°C)</t>
  </si>
  <si>
    <t xml:space="preserve">Result</t>
  </si>
  <si>
    <t xml:space="preserve">Conductor resistance at 20 °C (Ω/km)</t>
  </si>
  <si>
    <t xml:space="preserve">Loop cable resistance, both cores (Ω)</t>
  </si>
  <si>
    <t xml:space="preserve">Total loop resistance (Ω)</t>
  </si>
  <si>
    <t xml:space="preserve">Voltage at transmitter at max current (V)</t>
  </si>
  <si>
    <t xml:space="preserve">Margin above minimum (V)</t>
  </si>
  <si>
    <t xml:space="preserve">Loop power check</t>
  </si>
  <si>
    <t xml:space="preserve">Maximum allowed loop resistance (Ω)</t>
  </si>
  <si>
    <t xml:space="preserve">Maximum cable length, one way (m)</t>
  </si>
  <si>
    <t xml:space="preserve">HART resistance (≥ 230 Ω)</t>
  </si>
  <si>
    <t xml:space="preserve">Use the maximum current the transmitter can drive (alarm or saturation current, typically 21 to 23 mA) and the minimum supply voltage, including tolerance and any drop in the power supply distribution.</t>
  </si>
  <si>
    <t xml:space="preserve">Prepared by</t>
  </si>
  <si>
    <t xml:space="preserve">Checked by</t>
  </si>
  <si>
    <t xml:space="preserve">Name:</t>
  </si>
  <si>
    <t xml:space="preserve">Signature:</t>
  </si>
  <si>
    <t xml:space="preserve">Date:</t>
  </si>
</sst>
</file>

<file path=xl/styles.xml><?xml version="1.0" encoding="utf-8"?>
<styleSheet xmlns="http://schemas.openxmlformats.org/spreadsheetml/2006/main">
  <numFmts count="5">
    <numFmt numFmtId="164" formatCode="General"/>
    <numFmt numFmtId="165" formatCode="0.00"/>
    <numFmt numFmtId="166" formatCode="0.0"/>
    <numFmt numFmtId="167" formatCode="0"/>
    <numFmt numFmtId="168" formatCode="#,##0"/>
  </numFmts>
  <fonts count="16">
    <font>
      <sz val="11"/>
      <color theme="1"/>
      <name val="Calibri"/>
      <family val="2"/>
      <charset val="1"/>
    </font>
    <font>
      <sz val="10"/>
      <name val="Arial"/>
      <family val="0"/>
    </font>
    <font>
      <sz val="10"/>
      <name val="Arial"/>
      <family val="0"/>
    </font>
    <font>
      <sz val="10"/>
      <name val="Arial"/>
      <family val="0"/>
    </font>
    <font>
      <b val="true"/>
      <sz val="13"/>
      <color rgb="FFFFFFFF"/>
      <name val="Arial"/>
      <family val="0"/>
      <charset val="1"/>
    </font>
    <font>
      <b val="true"/>
      <sz val="11"/>
      <color rgb="FF000000"/>
      <name val="Arial"/>
      <family val="0"/>
      <charset val="1"/>
    </font>
    <font>
      <sz val="10"/>
      <color rgb="FF000000"/>
      <name val="Arial"/>
      <family val="0"/>
      <charset val="1"/>
    </font>
    <font>
      <i val="true"/>
      <sz val="10"/>
      <color rgb="FF404040"/>
      <name val="Arial"/>
      <family val="0"/>
      <charset val="1"/>
    </font>
    <font>
      <sz val="10"/>
      <color rgb="FF1E73BE"/>
      <name val="Arial"/>
      <family val="0"/>
      <charset val="1"/>
    </font>
    <font>
      <b val="true"/>
      <sz val="14"/>
      <color rgb="FFFFFFFF"/>
      <name val="Arial"/>
      <family val="0"/>
      <charset val="1"/>
    </font>
    <font>
      <b val="true"/>
      <sz val="10"/>
      <color rgb="FF000000"/>
      <name val="Arial"/>
      <family val="0"/>
      <charset val="1"/>
    </font>
    <font>
      <i val="true"/>
      <sz val="8"/>
      <color rgb="FF595959"/>
      <name val="Arial"/>
      <family val="0"/>
      <charset val="1"/>
    </font>
    <font>
      <b val="true"/>
      <sz val="9"/>
      <color rgb="FF000000"/>
      <name val="Arial"/>
      <family val="0"/>
      <charset val="1"/>
    </font>
    <font>
      <i val="true"/>
      <sz val="9"/>
      <color rgb="FF404040"/>
      <name val="Arial"/>
      <family val="0"/>
      <charset val="1"/>
    </font>
    <font>
      <b val="true"/>
      <sz val="9"/>
      <color rgb="FFFFFFFF"/>
      <name val="Arial"/>
      <family val="0"/>
      <charset val="1"/>
    </font>
    <font>
      <sz val="9"/>
      <color rgb="FF000000"/>
      <name val="Arial"/>
      <family val="0"/>
      <charset val="1"/>
    </font>
  </fonts>
  <fills count="7">
    <fill>
      <patternFill patternType="none"/>
    </fill>
    <fill>
      <patternFill patternType="gray125"/>
    </fill>
    <fill>
      <patternFill patternType="solid">
        <fgColor rgb="FF1F3864"/>
        <bgColor rgb="FF333399"/>
      </patternFill>
    </fill>
    <fill>
      <patternFill patternType="solid">
        <fgColor rgb="FFFFF2CC"/>
        <bgColor rgb="FFEDEDED"/>
      </patternFill>
    </fill>
    <fill>
      <patternFill patternType="solid">
        <fgColor rgb="FFEDEDED"/>
        <bgColor rgb="FFDCE6F1"/>
      </patternFill>
    </fill>
    <fill>
      <patternFill patternType="solid">
        <fgColor rgb="FFBDD7EE"/>
        <bgColor rgb="FFDCE6F1"/>
      </patternFill>
    </fill>
    <fill>
      <patternFill patternType="solid">
        <fgColor rgb="FFDCE6F1"/>
        <bgColor rgb="FFEDEDED"/>
      </patternFill>
    </fill>
  </fills>
  <borders count="2">
    <border diagonalUp="false" diagonalDown="false">
      <left/>
      <right/>
      <top/>
      <bottom/>
      <diagonal/>
    </border>
    <border diagonalUp="false" diagonalDown="false">
      <left style="thin">
        <color rgb="FF8C8C8C"/>
      </left>
      <right style="thin">
        <color rgb="FF8C8C8C"/>
      </right>
      <top style="thin">
        <color rgb="FF8C8C8C"/>
      </top>
      <bottom style="thin">
        <color rgb="FF8C8C8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center" textRotation="0" wrapText="false" indent="1"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left" vertical="bottom" textRotation="0" wrapText="false" indent="0" shrinkToFit="false"/>
      <protection locked="true" hidden="false"/>
    </xf>
    <xf numFmtId="164" fontId="10" fillId="5" borderId="1" xfId="0" applyFont="true" applyBorder="true" applyAlignment="true" applyProtection="false">
      <alignment horizontal="general" vertical="center" textRotation="0" wrapText="false" indent="1" shrinkToFit="false"/>
      <protection locked="true" hidden="false"/>
    </xf>
    <xf numFmtId="164" fontId="12" fillId="6" borderId="1" xfId="0" applyFont="true" applyBorder="true" applyAlignment="true" applyProtection="false">
      <alignment horizontal="general"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5" fontId="6" fillId="4" borderId="1" xfId="0" applyFont="true" applyBorder="true" applyAlignment="true" applyProtection="false">
      <alignment horizontal="left" vertical="center" textRotation="0" wrapText="true" indent="0" shrinkToFit="false"/>
      <protection locked="true" hidden="false"/>
    </xf>
    <xf numFmtId="166" fontId="6" fillId="4" borderId="1" xfId="0" applyFont="true" applyBorder="true" applyAlignment="true" applyProtection="false">
      <alignment horizontal="left" vertical="center" textRotation="0" wrapText="true" indent="0" shrinkToFit="false"/>
      <protection locked="true" hidden="false"/>
    </xf>
    <xf numFmtId="164" fontId="6" fillId="4" borderId="1" xfId="0" applyFont="true" applyBorder="true" applyAlignment="true" applyProtection="false">
      <alignment horizontal="left" vertical="center" textRotation="0" wrapText="true" indent="0" shrinkToFit="false"/>
      <protection locked="true" hidden="false"/>
    </xf>
    <xf numFmtId="167" fontId="6" fillId="4" borderId="1" xfId="0" applyFont="true" applyBorder="true" applyAlignment="true" applyProtection="false">
      <alignment horizontal="left" vertical="center" textRotation="0" wrapText="true" indent="0" shrinkToFit="false"/>
      <protection locked="true" hidden="false"/>
    </xf>
    <xf numFmtId="168" fontId="6" fillId="4" borderId="1" xfId="0" applyFont="true" applyBorder="true" applyAlignment="true" applyProtection="false">
      <alignment horizontal="left" vertical="center" textRotation="0" wrapText="true" indent="0" shrinkToFit="false"/>
      <protection locked="true" hidden="false"/>
    </xf>
    <xf numFmtId="164" fontId="13" fillId="0" borderId="0" xfId="0" applyFont="true" applyBorder="true" applyAlignment="true" applyProtection="false">
      <alignment horizontal="general" vertical="center" textRotation="0" wrapText="true" indent="0" shrinkToFit="false"/>
      <protection locked="true" hidden="false"/>
    </xf>
    <xf numFmtId="164" fontId="14" fillId="2" borderId="1" xfId="0" applyFont="true" applyBorder="true" applyAlignment="true" applyProtection="false">
      <alignment horizontal="center" vertical="center" textRotation="0" wrapText="true" indent="0" shrinkToFit="false"/>
      <protection locked="true" hidden="false"/>
    </xf>
    <xf numFmtId="164" fontId="15" fillId="3"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C6EFCE"/>
        </patternFill>
      </fill>
    </dxf>
    <dxf>
      <fill>
        <patternFill>
          <bgColor rgb="FFFFC7CE"/>
        </patternFill>
      </fill>
    </dxf>
    <dxf>
      <fill>
        <patternFill>
          <bgColor rgb="FFFFEB9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6F1"/>
      <rgbColor rgb="FF660066"/>
      <rgbColor rgb="FFFF8080"/>
      <rgbColor rgb="FF1E73BE"/>
      <rgbColor rgb="FFBDD7EE"/>
      <rgbColor rgb="FF000080"/>
      <rgbColor rgb="FFFF00FF"/>
      <rgbColor rgb="FFFFFF00"/>
      <rgbColor rgb="FF00FFFF"/>
      <rgbColor rgb="FF800080"/>
      <rgbColor rgb="FF800000"/>
      <rgbColor rgb="FF008080"/>
      <rgbColor rgb="FF0000FF"/>
      <rgbColor rgb="FF00CCFF"/>
      <rgbColor rgb="FFEDEDED"/>
      <rgbColor rgb="FFC6EFCE"/>
      <rgbColor rgb="FFFFEB9C"/>
      <rgbColor rgb="FF99CCFF"/>
      <rgbColor rgb="FFFF99CC"/>
      <rgbColor rgb="FFCC99FF"/>
      <rgbColor rgb="FFFFC7CE"/>
      <rgbColor rgb="FF3366FF"/>
      <rgbColor rgb="FF33CCCC"/>
      <rgbColor rgb="FF99CC00"/>
      <rgbColor rgb="FFFFCC00"/>
      <rgbColor rgb="FFFF9900"/>
      <rgbColor rgb="FFFF6600"/>
      <rgbColor rgb="FF595959"/>
      <rgbColor rgb="FF8C8C8C"/>
      <rgbColor rgb="FF1F3864"/>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27.75" hidden="false" customHeight="true" outlineLevel="0" collapsed="false">
      <c r="A1" s="1" t="s">
        <v>0</v>
      </c>
      <c r="B1" s="1"/>
    </row>
    <row r="3" customFormat="false" ht="15" hidden="false" customHeight="false" outlineLevel="0" collapsed="false">
      <c r="B3" s="2" t="s">
        <v>1</v>
      </c>
    </row>
    <row r="4" customFormat="false" ht="15" hidden="false" customHeight="false" outlineLevel="0" collapsed="false">
      <c r="A4" s="3"/>
      <c r="B4" s="4" t="s">
        <v>2</v>
      </c>
    </row>
    <row r="5" customFormat="false" ht="15" hidden="false" customHeight="false" outlineLevel="0" collapsed="false">
      <c r="A5" s="5"/>
      <c r="B5" s="4" t="s">
        <v>3</v>
      </c>
    </row>
    <row r="7" customFormat="false" ht="15" hidden="false" customHeight="false" outlineLevel="0" collapsed="false">
      <c r="B7" s="2" t="s">
        <v>4</v>
      </c>
    </row>
    <row r="8" customFormat="false" ht="15" hidden="false" customHeight="true" outlineLevel="0" collapsed="false">
      <c r="B8" s="6" t="s">
        <v>5</v>
      </c>
    </row>
    <row r="9" customFormat="false" ht="15" hidden="false" customHeight="true" outlineLevel="0" collapsed="false">
      <c r="B9" s="6" t="s">
        <v>6</v>
      </c>
    </row>
    <row r="10" customFormat="false" ht="15" hidden="false" customHeight="true" outlineLevel="0" collapsed="false">
      <c r="B10" s="6" t="s">
        <v>7</v>
      </c>
    </row>
    <row r="11" customFormat="false" ht="15" hidden="false" customHeight="true" outlineLevel="0" collapsed="false">
      <c r="B11" s="6" t="s">
        <v>8</v>
      </c>
    </row>
    <row r="12" customFormat="false" ht="15" hidden="false" customHeight="true" outlineLevel="0" collapsed="false">
      <c r="B12" s="6" t="s">
        <v>9</v>
      </c>
    </row>
    <row r="14" customFormat="false" ht="15" hidden="false" customHeight="false" outlineLevel="0" collapsed="false">
      <c r="B14" s="2" t="s">
        <v>10</v>
      </c>
    </row>
    <row r="15" customFormat="false" ht="15" hidden="false" customHeight="true" outlineLevel="0" collapsed="false">
      <c r="B15" s="6" t="s">
        <v>11</v>
      </c>
    </row>
    <row r="16" customFormat="false" ht="30" hidden="false" customHeight="true" outlineLevel="0" collapsed="false">
      <c r="B16" s="6" t="s">
        <v>12</v>
      </c>
    </row>
    <row r="17" customFormat="false" ht="15" hidden="false" customHeight="true" outlineLevel="0" collapsed="false">
      <c r="B17" s="6" t="s">
        <v>13</v>
      </c>
    </row>
    <row r="19" customFormat="false" ht="15" hidden="false" customHeight="false" outlineLevel="0" collapsed="false">
      <c r="B19" s="7" t="s">
        <v>14</v>
      </c>
    </row>
    <row r="20" customFormat="false" ht="15" hidden="false" customHeight="false" outlineLevel="0" collapsed="false">
      <c r="B20" s="7" t="s">
        <v>15</v>
      </c>
    </row>
    <row r="21" customFormat="false" ht="15" hidden="false" customHeight="false" outlineLevel="0" collapsed="false">
      <c r="B21" s="8" t="s">
        <v>16</v>
      </c>
    </row>
  </sheetData>
  <mergeCells count="1">
    <mergeCell ref="A1:B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8" min="2" style="0" width="14"/>
  </cols>
  <sheetData>
    <row r="1" customFormat="false" ht="30" hidden="false" customHeight="true" outlineLevel="0" collapsed="false">
      <c r="A1" s="9" t="s">
        <v>17</v>
      </c>
      <c r="B1" s="9"/>
      <c r="C1" s="9"/>
      <c r="D1" s="9"/>
      <c r="E1" s="9"/>
      <c r="F1" s="9"/>
      <c r="G1" s="9"/>
      <c r="H1" s="9"/>
    </row>
    <row r="2" customFormat="false" ht="15" hidden="false" customHeight="true" outlineLevel="0" collapsed="false">
      <c r="A2" s="10" t="s">
        <v>18</v>
      </c>
      <c r="B2" s="10"/>
      <c r="C2" s="10"/>
      <c r="D2" s="10"/>
      <c r="E2" s="11" t="s">
        <v>19</v>
      </c>
      <c r="F2" s="11"/>
      <c r="G2" s="11"/>
      <c r="H2" s="11"/>
    </row>
    <row r="3" customFormat="false" ht="15" hidden="false" customHeight="false" outlineLevel="0" collapsed="false">
      <c r="A3" s="12" t="s">
        <v>20</v>
      </c>
      <c r="B3" s="12"/>
      <c r="C3" s="12"/>
      <c r="D3" s="12"/>
      <c r="E3" s="12"/>
      <c r="F3" s="12"/>
      <c r="G3" s="12"/>
      <c r="H3" s="12"/>
    </row>
    <row r="5" customFormat="false" ht="15" hidden="false" customHeight="false" outlineLevel="0" collapsed="false">
      <c r="A5" s="13" t="s">
        <v>21</v>
      </c>
      <c r="B5" s="13"/>
      <c r="C5" s="13"/>
      <c r="D5" s="13"/>
      <c r="E5" s="13"/>
      <c r="F5" s="13"/>
      <c r="G5" s="13"/>
      <c r="H5" s="13"/>
    </row>
    <row r="6" customFormat="false" ht="15" hidden="false" customHeight="true" outlineLevel="0" collapsed="false">
      <c r="A6" s="14" t="s">
        <v>22</v>
      </c>
      <c r="B6" s="14"/>
      <c r="C6" s="15" t="n">
        <v>24</v>
      </c>
      <c r="D6" s="15"/>
      <c r="E6" s="14" t="s">
        <v>23</v>
      </c>
      <c r="F6" s="14"/>
      <c r="G6" s="15" t="n">
        <v>10.5</v>
      </c>
      <c r="H6" s="15"/>
    </row>
    <row r="7" customFormat="false" ht="15" hidden="false" customHeight="true" outlineLevel="0" collapsed="false">
      <c r="A7" s="14" t="s">
        <v>24</v>
      </c>
      <c r="B7" s="14"/>
      <c r="C7" s="15" t="n">
        <v>22</v>
      </c>
      <c r="D7" s="15"/>
      <c r="E7" s="14" t="s">
        <v>25</v>
      </c>
      <c r="F7" s="14"/>
      <c r="G7" s="15" t="n">
        <v>250</v>
      </c>
      <c r="H7" s="15"/>
    </row>
    <row r="8" customFormat="false" ht="22.35" hidden="false" customHeight="true" outlineLevel="0" collapsed="false">
      <c r="A8" s="14" t="s">
        <v>26</v>
      </c>
      <c r="B8" s="14"/>
      <c r="C8" s="15" t="n">
        <v>0</v>
      </c>
      <c r="D8" s="15"/>
      <c r="E8" s="14" t="s">
        <v>27</v>
      </c>
      <c r="F8" s="14"/>
      <c r="G8" s="15" t="n">
        <v>0</v>
      </c>
      <c r="H8" s="15"/>
    </row>
    <row r="9" customFormat="false" ht="15" hidden="false" customHeight="true" outlineLevel="0" collapsed="false">
      <c r="A9" s="14" t="s">
        <v>28</v>
      </c>
      <c r="B9" s="14"/>
      <c r="C9" s="15" t="n">
        <v>800</v>
      </c>
      <c r="D9" s="15"/>
      <c r="E9" s="14" t="s">
        <v>29</v>
      </c>
      <c r="F9" s="14"/>
      <c r="G9" s="15" t="n">
        <v>1.5</v>
      </c>
      <c r="H9" s="15"/>
    </row>
    <row r="10" customFormat="false" ht="15" hidden="false" customHeight="true" outlineLevel="0" collapsed="false">
      <c r="A10" s="14" t="s">
        <v>30</v>
      </c>
      <c r="B10" s="14"/>
      <c r="C10" s="15" t="n">
        <v>40</v>
      </c>
      <c r="D10" s="15"/>
    </row>
    <row r="12" customFormat="false" ht="15" hidden="false" customHeight="false" outlineLevel="0" collapsed="false">
      <c r="A12" s="13" t="s">
        <v>31</v>
      </c>
      <c r="B12" s="13"/>
      <c r="C12" s="13"/>
      <c r="D12" s="13"/>
      <c r="E12" s="13"/>
      <c r="F12" s="13"/>
      <c r="G12" s="13"/>
      <c r="H12" s="13"/>
    </row>
    <row r="13" customFormat="false" ht="22.35" hidden="false" customHeight="true" outlineLevel="0" collapsed="false">
      <c r="A13" s="14" t="s">
        <v>32</v>
      </c>
      <c r="B13" s="14"/>
      <c r="C13" s="16" t="n">
        <f aca="false">IF($G$9=0.5,36,IF($G$9=0.75,24.5,IF($G$9=1,18.1,IF($G$9=1.5,12.1,7.41))))</f>
        <v>12.1</v>
      </c>
      <c r="D13" s="16"/>
      <c r="E13" s="14" t="s">
        <v>33</v>
      </c>
      <c r="F13" s="14"/>
      <c r="G13" s="17" t="n">
        <f aca="false">2*$C$9/1000*$C$13*(1+0.00393*($C$10-20))</f>
        <v>20.881696</v>
      </c>
      <c r="H13" s="17"/>
    </row>
    <row r="14" customFormat="false" ht="22.35" hidden="false" customHeight="true" outlineLevel="0" collapsed="false">
      <c r="A14" s="14" t="s">
        <v>34</v>
      </c>
      <c r="B14" s="14"/>
      <c r="C14" s="17" t="n">
        <f aca="false">$G$7+$C$8+$G$8+$G$13</f>
        <v>270.881696</v>
      </c>
      <c r="D14" s="17"/>
      <c r="E14" s="14" t="s">
        <v>35</v>
      </c>
      <c r="F14" s="14"/>
      <c r="G14" s="16" t="n">
        <f aca="false">$C$6-$C$7/1000*$C$14</f>
        <v>18.040602688</v>
      </c>
      <c r="H14" s="16"/>
    </row>
    <row r="15" customFormat="false" ht="15" hidden="false" customHeight="true" outlineLevel="0" collapsed="false">
      <c r="A15" s="14" t="s">
        <v>36</v>
      </c>
      <c r="B15" s="14"/>
      <c r="C15" s="16" t="n">
        <f aca="false">$G$14-$G$6</f>
        <v>7.540602688</v>
      </c>
      <c r="D15" s="16"/>
      <c r="E15" s="14" t="s">
        <v>37</v>
      </c>
      <c r="F15" s="14"/>
      <c r="G15" s="18" t="str">
        <f aca="false">IF($C$15&gt;=0,"OK","CHECK")</f>
        <v>OK</v>
      </c>
      <c r="H15" s="18"/>
    </row>
    <row r="16" customFormat="false" ht="22.35" hidden="false" customHeight="true" outlineLevel="0" collapsed="false">
      <c r="A16" s="14" t="s">
        <v>38</v>
      </c>
      <c r="B16" s="14"/>
      <c r="C16" s="19" t="n">
        <f aca="false">($C$6-$G$6)/($C$7/1000)</f>
        <v>613.636363636364</v>
      </c>
      <c r="D16" s="19"/>
      <c r="E16" s="14" t="s">
        <v>39</v>
      </c>
      <c r="F16" s="14"/>
      <c r="G16" s="20" t="n">
        <f aca="false">MAX(0,($C$16-$G$7-$C$8-$G$8)/(2*$C$13/1000*(1+0.00393*($C$10-20))))</f>
        <v>13931.2961413235</v>
      </c>
      <c r="H16" s="20"/>
    </row>
    <row r="17" customFormat="false" ht="15" hidden="false" customHeight="true" outlineLevel="0" collapsed="false">
      <c r="A17" s="14" t="s">
        <v>40</v>
      </c>
      <c r="B17" s="14"/>
      <c r="C17" s="18" t="str">
        <f aca="false">IF($G$7+$C$8&gt;=230,"OK","CHECK")</f>
        <v>OK</v>
      </c>
      <c r="D17" s="18"/>
    </row>
    <row r="19" customFormat="false" ht="30" hidden="false" customHeight="true" outlineLevel="0" collapsed="false">
      <c r="A19" s="21" t="s">
        <v>41</v>
      </c>
      <c r="B19" s="21"/>
      <c r="C19" s="21"/>
      <c r="D19" s="21"/>
      <c r="E19" s="21"/>
      <c r="F19" s="21"/>
      <c r="G19" s="21"/>
      <c r="H19" s="21"/>
    </row>
    <row r="21" customFormat="false" ht="15" hidden="false" customHeight="true" outlineLevel="0" collapsed="false">
      <c r="A21" s="22" t="s">
        <v>42</v>
      </c>
      <c r="B21" s="22"/>
      <c r="C21" s="22"/>
      <c r="D21" s="22"/>
      <c r="E21" s="22" t="s">
        <v>43</v>
      </c>
      <c r="F21" s="22"/>
      <c r="G21" s="22"/>
      <c r="H21" s="22"/>
    </row>
    <row r="22" customFormat="false" ht="21.75" hidden="false" customHeight="true" outlineLevel="0" collapsed="false">
      <c r="A22" s="23" t="s">
        <v>44</v>
      </c>
      <c r="B22" s="23"/>
      <c r="C22" s="23"/>
      <c r="D22" s="23"/>
      <c r="E22" s="23" t="s">
        <v>44</v>
      </c>
      <c r="F22" s="23"/>
      <c r="G22" s="23"/>
      <c r="H22" s="23"/>
    </row>
    <row r="23" customFormat="false" ht="21.75" hidden="false" customHeight="true" outlineLevel="0" collapsed="false">
      <c r="A23" s="23" t="s">
        <v>45</v>
      </c>
      <c r="B23" s="23"/>
      <c r="C23" s="23"/>
      <c r="D23" s="23"/>
      <c r="E23" s="23" t="s">
        <v>45</v>
      </c>
      <c r="F23" s="23"/>
      <c r="G23" s="23"/>
      <c r="H23" s="23"/>
    </row>
    <row r="24" customFormat="false" ht="21.75" hidden="false" customHeight="true" outlineLevel="0" collapsed="false">
      <c r="A24" s="23" t="s">
        <v>46</v>
      </c>
      <c r="B24" s="23"/>
      <c r="C24" s="23"/>
      <c r="D24" s="23"/>
      <c r="E24" s="23" t="s">
        <v>46</v>
      </c>
      <c r="F24" s="23"/>
      <c r="G24" s="23"/>
      <c r="H24" s="23"/>
    </row>
  </sheetData>
  <mergeCells count="51">
    <mergeCell ref="A1:H1"/>
    <mergeCell ref="A2:D2"/>
    <mergeCell ref="E2:H2"/>
    <mergeCell ref="A3:H3"/>
    <mergeCell ref="A5:H5"/>
    <mergeCell ref="A6:B6"/>
    <mergeCell ref="C6:D6"/>
    <mergeCell ref="E6:F6"/>
    <mergeCell ref="G6:H6"/>
    <mergeCell ref="A7:B7"/>
    <mergeCell ref="C7:D7"/>
    <mergeCell ref="E7:F7"/>
    <mergeCell ref="G7:H7"/>
    <mergeCell ref="A8:B8"/>
    <mergeCell ref="C8:D8"/>
    <mergeCell ref="E8:F8"/>
    <mergeCell ref="G8:H8"/>
    <mergeCell ref="A9:B9"/>
    <mergeCell ref="C9:D9"/>
    <mergeCell ref="E9:F9"/>
    <mergeCell ref="G9:H9"/>
    <mergeCell ref="A10:B10"/>
    <mergeCell ref="C10:D10"/>
    <mergeCell ref="A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A19:H19"/>
    <mergeCell ref="A21:D21"/>
    <mergeCell ref="E21:H21"/>
    <mergeCell ref="A22:D22"/>
    <mergeCell ref="E22:H22"/>
    <mergeCell ref="A23:D23"/>
    <mergeCell ref="E23:H23"/>
    <mergeCell ref="A24:D24"/>
    <mergeCell ref="E24:H24"/>
  </mergeCells>
  <conditionalFormatting sqref="A1:H31">
    <cfRule type="cellIs" priority="2" operator="equal" aboveAverage="0" equalAverage="0" bottom="0" percent="0" rank="0" text="" dxfId="0">
      <formula>"PASS"</formula>
    </cfRule>
    <cfRule type="cellIs" priority="3" operator="equal" aboveAverage="0" equalAverage="0" bottom="0" percent="0" rank="0" text="" dxfId="0">
      <formula>"OK"</formula>
    </cfRule>
    <cfRule type="cellIs" priority="4" operator="equal" aboveAverage="0" equalAverage="0" bottom="0" percent="0" rank="0" text="" dxfId="1">
      <formula>"FAIL"</formula>
    </cfRule>
    <cfRule type="cellIs" priority="5" operator="equal" aboveAverage="0" equalAverage="0" bottom="0" percent="0" rank="0" text="" dxfId="1">
      <formula>"OVERDUE"</formula>
    </cfRule>
    <cfRule type="cellIs" priority="6" operator="equal" aboveAverage="0" equalAverage="0" bottom="0" percent="0" rank="0" text="" dxfId="1">
      <formula>"CHECK"</formula>
    </cfRule>
    <cfRule type="cellIs" priority="7" operator="equal" aboveAverage="0" equalAverage="0" bottom="0" percent="0" rank="0" text="" dxfId="1">
      <formula>"CHOKED"</formula>
    </cfRule>
    <cfRule type="cellIs" priority="8" operator="equal" aboveAverage="0" equalAverage="0" bottom="0" percent="0" rank="0" text="" dxfId="2">
      <formula>"DUE SOON"</formula>
    </cfRule>
    <cfRule type="cellIs" priority="9" operator="equal" aboveAverage="0" equalAverage="0" bottom="0" percent="0" rank="0" text="" dxfId="2">
      <formula>"CHANGED"</formula>
    </cfRule>
    <cfRule type="cellIs" priority="10" operator="equal" aboveAverage="0" equalAverage="0" bottom="0" percent="0" rank="0" text="" dxfId="2">
      <formula>"Open"</formula>
    </cfRule>
    <cfRule type="cellIs" priority="11" operator="equal" aboveAverage="0" equalAverage="0" bottom="0" percent="0" rank="0" text="" dxfId="0">
      <formula>"Closed"</formula>
    </cfRule>
  </conditionalFormatting>
  <dataValidations count="1">
    <dataValidation allowBlank="true" errorStyle="stop" operator="between" showDropDown="false" showErrorMessage="false" showInputMessage="false" sqref="G9" type="list">
      <formula1>"0.5,0.75,1,1.5,2.5"</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&amp;C&amp;8 Free template: instrumentationblog.in/downloads/templates/&amp;R&amp;8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2026-10-14T02:58:02Z</dcterms:created>
  <dc:creator>instrumentationblog.in</dc:creator>
  <dc:description/>
  <dc:language>en-US</dc:language>
  <cp:lastModifiedBy/>
  <dcterms:modified xsi:type="dcterms:W3CDTF">2026-10-14T02:58:02Z</dcterms:modified>
  <cp:revision>0</cp:revision>
  <dc:subject/>
  <dc:title>4 to 20 mA Loop Power Budget Calculator</dc:title>
</cp:coreProperties>
</file>

<file path=docProps/custom.xml><?xml version="1.0" encoding="utf-8"?>
<Properties xmlns="http://schemas.openxmlformats.org/officeDocument/2006/custom-properties" xmlns:vt="http://schemas.openxmlformats.org/officeDocument/2006/docPropsVTypes"/>
</file>