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Calculator!$A$1:$G$31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<sst xmlns="http://schemas.openxmlformats.org/spreadsheetml/2006/main" count="46" uniqueCount="43">
  <si>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HOW TO USE: DP FLOW TRANSMITTER RERANGE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</si>
  <si>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</si>
  <si>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</si>
  <si>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</si>
  <si>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</si>
  <si>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present maximum flow and DP.</t>
  </si>
  <si>
    <t xml:space="preserve">2. Enter the new maximum flow and transmitter URL.</t>
  </si>
  <si>
    <t xml:space="preserve">3. Read the new DP span and URL check.</t>
  </si>
  <si>
    <t xml:space="preserve">4. Use the table to set and test the transmitter.</t>
  </si>
  <si>
    <t xml:space="preserve">5. Update all related documents and settings.</t>
  </si>
  <si>
    <t xml:space="preserve">What the formulas do</t>
  </si>
  <si>
    <t xml:space="preserve">• DP_new = DP_old × (Q_new ÷ Q_old)².</t>
  </si>
  <si>
    <t xml:space="preserve">• DP % = (flow %)².</t>
  </si>
  <si>
    <t xml:space="preserve">• mA linear = 4 + 16 × DP %; mA square root = 4 + 16 × flow %.</t>
  </si>
  <si>
    <t xml:space="preserve">Sheet "Calculator" holds a worked example: overwrite the yellow cells with your own data.</t>
  </si>
  <si>
    <t xml:space="preserve">Basis: For a fixed orifice and fluid, DP ∝ Q²: DP_new = DP_old × (Q_new ÷ Q_old)². Flow % = √(DP %). Coefficient changes with Reynolds number are neglected; resize the orifice for large changes.</t>
  </si>
  <si>
    <t xml:space="preserve">More free templates, calculators and tools: https://instrumentationblog.in/downloads/templates/</t>
  </si>
  <si>
    <t xml:space="preserve">DP FLOW TRANSMITTER RERANGE CALCULATOR</t>
  </si>
  <si>
    <t xml:space="preserve">Project: FT 3105 rerange</t>
  </si>
  <si>
    <t xml:space="preserve">Calc no: CALC FT 005      Rev: 0</t>
  </si>
  <si>
    <t xml:space="preserve">Yellow cells: enter data. Grey cells: calculated automatically. Free template from instrumentationblog.in</t>
  </si>
  <si>
    <t xml:space="preserve">Present and new range</t>
  </si>
  <si>
    <t xml:space="preserve">Present maximum flow</t>
  </si>
  <si>
    <t xml:space="preserve">Present DP at maximum (mbar)</t>
  </si>
  <si>
    <t xml:space="preserve">New maximum flow</t>
  </si>
  <si>
    <t xml:space="preserve">Transmitter URL (mbar)</t>
  </si>
  <si>
    <t xml:space="preserve">New DP at maximum (mbar)</t>
  </si>
  <si>
    <t xml:space="preserve">URL check</t>
  </si>
  <si>
    <t xml:space="preserve">Turndown on sensor (URL ÷ span)</t>
  </si>
  <si>
    <t xml:space="preserve">New range table</t>
  </si>
  <si>
    <t xml:space="preserve">Flow (% of new max)</t>
  </si>
  <si>
    <t xml:space="preserve">Flow</t>
  </si>
  <si>
    <t xml:space="preserve">DP (mbar)</t>
  </si>
  <si>
    <t xml:space="preserve">DP (% of span)</t>
  </si>
  <si>
    <t xml:space="preserve">mA (linear transmitter)</t>
  </si>
  <si>
    <t xml:space="preserve">mA (square root transmitter)</t>
  </si>
  <si>
    <t xml:space="preserve">Notes</t>
  </si>
  <si>
    <t xml:space="preserve">After reranging, update the transmitter, DCS scaling, totaliser factor, alarm settings and the data sheet. Large changes need a new orifice calculation to ISO 5167.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</si>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</sst>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.00"/>
    <numFmt numFmtId="167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14"/>
    <col collapsed="false" customWidth="true" hidden="false" outlineLevel="0" max="7" min="7" style="0" width="16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</row>
    <row r="2" customFormat="false" ht="15" hidden="false" customHeight="true" outlineLevel="0" collapsed="false">
      <c r="A2" s="10" t="s">
        <v>18</v>
      </c>
      <c r="B2" s="10"/>
      <c r="C2" s="10"/>
      <c r="D2" s="11" t="s">
        <v>19</v>
      </c>
      <c r="E2" s="11"/>
      <c r="F2" s="11"/>
      <c r="G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</row>
    <row r="6" customFormat="false" ht="15" hidden="false" customHeight="true" outlineLevel="0" collapsed="false">
      <c r="A6" s="14" t="s">
        <v>22</v>
      </c>
      <c r="B6" s="14"/>
      <c r="C6" s="15" t="n">
        <v>40</v>
      </c>
      <c r="D6" s="14" t="s">
        <v>23</v>
      </c>
      <c r="E6" s="14"/>
      <c r="F6" s="15" t="n">
        <v>250</v>
      </c>
      <c r="G6" s="15"/>
    </row>
    <row r="7" customFormat="false" ht="15" hidden="false" customHeight="true" outlineLevel="0" collapsed="false">
      <c r="A7" s="14" t="s">
        <v>24</v>
      </c>
      <c r="B7" s="14"/>
      <c r="C7" s="15" t="n">
        <v>50</v>
      </c>
      <c r="D7" s="14" t="s">
        <v>25</v>
      </c>
      <c r="E7" s="14"/>
      <c r="F7" s="15" t="n">
        <v>620</v>
      </c>
      <c r="G7" s="15"/>
    </row>
    <row r="8" customFormat="false" ht="15" hidden="false" customHeight="true" outlineLevel="0" collapsed="false">
      <c r="A8" s="14" t="s">
        <v>26</v>
      </c>
      <c r="B8" s="14"/>
      <c r="C8" s="16" t="n">
        <f aca="false">IF(OR($C$6="",$F$6="",$C$7=""),"",$F$6*($C$7/$C$6)^2)</f>
        <v>390.625</v>
      </c>
      <c r="D8" s="14" t="s">
        <v>27</v>
      </c>
      <c r="E8" s="14"/>
      <c r="F8" s="17" t="str">
        <f aca="false">IF($C$8="","",IF($C$8&lt;=$F$7,"OK, within URL","EXCEEDS URL: new sensor or orifice"))</f>
        <v>OK, within URL</v>
      </c>
      <c r="G8" s="17"/>
    </row>
    <row r="9" customFormat="false" ht="15" hidden="false" customHeight="true" outlineLevel="0" collapsed="false">
      <c r="A9" s="14" t="s">
        <v>28</v>
      </c>
      <c r="B9" s="14"/>
      <c r="C9" s="16" t="n">
        <f aca="false">IF($C$8="","",$F$7/$C$8)</f>
        <v>1.5872</v>
      </c>
    </row>
    <row r="11" customFormat="false" ht="15" hidden="false" customHeight="false" outlineLevel="0" collapsed="false">
      <c r="A11" s="13" t="s">
        <v>29</v>
      </c>
      <c r="B11" s="13"/>
      <c r="C11" s="13"/>
      <c r="D11" s="13"/>
      <c r="E11" s="13"/>
      <c r="F11" s="13"/>
      <c r="G11" s="13"/>
    </row>
    <row r="12" customFormat="false" ht="60" hidden="false" customHeight="true" outlineLevel="0" collapsed="false">
      <c r="A12" s="18" t="s">
        <v>30</v>
      </c>
      <c r="B12" s="18" t="s">
        <v>31</v>
      </c>
      <c r="C12" s="18" t="s">
        <v>32</v>
      </c>
      <c r="D12" s="18" t="s">
        <v>33</v>
      </c>
      <c r="E12" s="18" t="s">
        <v>34</v>
      </c>
      <c r="F12" s="18" t="s">
        <v>35</v>
      </c>
      <c r="G12" s="18" t="s">
        <v>36</v>
      </c>
    </row>
    <row r="13" customFormat="false" ht="15" hidden="false" customHeight="false" outlineLevel="0" collapsed="false">
      <c r="A13" s="19" t="n">
        <v>0</v>
      </c>
      <c r="B13" s="20" t="n">
        <f aca="false">IF(A13="","",$C$7*A13/100)</f>
        <v>0</v>
      </c>
      <c r="C13" s="20" t="n">
        <f aca="false">IF(A13="","",$C$8*(A13/100)^2)</f>
        <v>0</v>
      </c>
      <c r="D13" s="21" t="n">
        <f aca="false">IF(A13="","",(A13/100)^2*100)</f>
        <v>0</v>
      </c>
      <c r="E13" s="22" t="n">
        <f aca="false">IF(D13="","",4+16*D13/100)</f>
        <v>4</v>
      </c>
      <c r="F13" s="22" t="n">
        <f aca="false">IF(A13="","",4+16*A13/100)</f>
        <v>4</v>
      </c>
      <c r="G13" s="23"/>
    </row>
    <row r="14" customFormat="false" ht="15" hidden="false" customHeight="false" outlineLevel="0" collapsed="false">
      <c r="A14" s="19" t="n">
        <v>10</v>
      </c>
      <c r="B14" s="20" t="n">
        <f aca="false">IF(A14="","",$C$7*A14/100)</f>
        <v>5</v>
      </c>
      <c r="C14" s="20" t="n">
        <f aca="false">IF(A14="","",$C$8*(A14/100)^2)</f>
        <v>3.90625</v>
      </c>
      <c r="D14" s="21" t="n">
        <f aca="false">IF(A14="","",(A14/100)^2*100)</f>
        <v>1</v>
      </c>
      <c r="E14" s="22" t="n">
        <f aca="false">IF(D14="","",4+16*D14/100)</f>
        <v>4.16</v>
      </c>
      <c r="F14" s="22" t="n">
        <f aca="false">IF(A14="","",4+16*A14/100)</f>
        <v>5.6</v>
      </c>
      <c r="G14" s="23"/>
    </row>
    <row r="15" customFormat="false" ht="15" hidden="false" customHeight="false" outlineLevel="0" collapsed="false">
      <c r="A15" s="19" t="n">
        <v>20</v>
      </c>
      <c r="B15" s="20" t="n">
        <f aca="false">IF(A15="","",$C$7*A15/100)</f>
        <v>10</v>
      </c>
      <c r="C15" s="20" t="n">
        <f aca="false">IF(A15="","",$C$8*(A15/100)^2)</f>
        <v>15.625</v>
      </c>
      <c r="D15" s="21" t="n">
        <f aca="false">IF(A15="","",(A15/100)^2*100)</f>
        <v>4</v>
      </c>
      <c r="E15" s="22" t="n">
        <f aca="false">IF(D15="","",4+16*D15/100)</f>
        <v>4.64</v>
      </c>
      <c r="F15" s="22" t="n">
        <f aca="false">IF(A15="","",4+16*A15/100)</f>
        <v>7.2</v>
      </c>
      <c r="G15" s="23"/>
    </row>
    <row r="16" customFormat="false" ht="15" hidden="false" customHeight="false" outlineLevel="0" collapsed="false">
      <c r="A16" s="19" t="n">
        <v>30</v>
      </c>
      <c r="B16" s="20" t="n">
        <f aca="false">IF(A16="","",$C$7*A16/100)</f>
        <v>15</v>
      </c>
      <c r="C16" s="20" t="n">
        <f aca="false">IF(A16="","",$C$8*(A16/100)^2)</f>
        <v>35.15625</v>
      </c>
      <c r="D16" s="21" t="n">
        <f aca="false">IF(A16="","",(A16/100)^2*100)</f>
        <v>9</v>
      </c>
      <c r="E16" s="22" t="n">
        <f aca="false">IF(D16="","",4+16*D16/100)</f>
        <v>5.44</v>
      </c>
      <c r="F16" s="22" t="n">
        <f aca="false">IF(A16="","",4+16*A16/100)</f>
        <v>8.8</v>
      </c>
      <c r="G16" s="23"/>
    </row>
    <row r="17" customFormat="false" ht="15" hidden="false" customHeight="false" outlineLevel="0" collapsed="false">
      <c r="A17" s="19" t="n">
        <v>40</v>
      </c>
      <c r="B17" s="20" t="n">
        <f aca="false">IF(A17="","",$C$7*A17/100)</f>
        <v>20</v>
      </c>
      <c r="C17" s="20" t="n">
        <f aca="false">IF(A17="","",$C$8*(A17/100)^2)</f>
        <v>62.5</v>
      </c>
      <c r="D17" s="21" t="n">
        <f aca="false">IF(A17="","",(A17/100)^2*100)</f>
        <v>16</v>
      </c>
      <c r="E17" s="22" t="n">
        <f aca="false">IF(D17="","",4+16*D17/100)</f>
        <v>6.56</v>
      </c>
      <c r="F17" s="22" t="n">
        <f aca="false">IF(A17="","",4+16*A17/100)</f>
        <v>10.4</v>
      </c>
      <c r="G17" s="23"/>
    </row>
    <row r="18" customFormat="false" ht="15" hidden="false" customHeight="false" outlineLevel="0" collapsed="false">
      <c r="A18" s="19" t="n">
        <v>50</v>
      </c>
      <c r="B18" s="20" t="n">
        <f aca="false">IF(A18="","",$C$7*A18/100)</f>
        <v>25</v>
      </c>
      <c r="C18" s="20" t="n">
        <f aca="false">IF(A18="","",$C$8*(A18/100)^2)</f>
        <v>97.65625</v>
      </c>
      <c r="D18" s="21" t="n">
        <f aca="false">IF(A18="","",(A18/100)^2*100)</f>
        <v>25</v>
      </c>
      <c r="E18" s="22" t="n">
        <f aca="false">IF(D18="","",4+16*D18/100)</f>
        <v>8</v>
      </c>
      <c r="F18" s="22" t="n">
        <f aca="false">IF(A18="","",4+16*A18/100)</f>
        <v>12</v>
      </c>
      <c r="G18" s="23"/>
    </row>
    <row r="19" customFormat="false" ht="15" hidden="false" customHeight="false" outlineLevel="0" collapsed="false">
      <c r="A19" s="19" t="n">
        <v>60</v>
      </c>
      <c r="B19" s="20" t="n">
        <f aca="false">IF(A19="","",$C$7*A19/100)</f>
        <v>30</v>
      </c>
      <c r="C19" s="20" t="n">
        <f aca="false">IF(A19="","",$C$8*(A19/100)^2)</f>
        <v>140.625</v>
      </c>
      <c r="D19" s="21" t="n">
        <f aca="false">IF(A19="","",(A19/100)^2*100)</f>
        <v>36</v>
      </c>
      <c r="E19" s="22" t="n">
        <f aca="false">IF(D19="","",4+16*D19/100)</f>
        <v>9.76</v>
      </c>
      <c r="F19" s="22" t="n">
        <f aca="false">IF(A19="","",4+16*A19/100)</f>
        <v>13.6</v>
      </c>
      <c r="G19" s="23"/>
    </row>
    <row r="20" customFormat="false" ht="15" hidden="false" customHeight="false" outlineLevel="0" collapsed="false">
      <c r="A20" s="19" t="n">
        <v>70</v>
      </c>
      <c r="B20" s="20" t="n">
        <f aca="false">IF(A20="","",$C$7*A20/100)</f>
        <v>35</v>
      </c>
      <c r="C20" s="20" t="n">
        <f aca="false">IF(A20="","",$C$8*(A20/100)^2)</f>
        <v>191.40625</v>
      </c>
      <c r="D20" s="21" t="n">
        <f aca="false">IF(A20="","",(A20/100)^2*100)</f>
        <v>49</v>
      </c>
      <c r="E20" s="22" t="n">
        <f aca="false">IF(D20="","",4+16*D20/100)</f>
        <v>11.84</v>
      </c>
      <c r="F20" s="22" t="n">
        <f aca="false">IF(A20="","",4+16*A20/100)</f>
        <v>15.2</v>
      </c>
      <c r="G20" s="23"/>
    </row>
    <row r="21" customFormat="false" ht="15" hidden="false" customHeight="false" outlineLevel="0" collapsed="false">
      <c r="A21" s="19" t="n">
        <v>80</v>
      </c>
      <c r="B21" s="20" t="n">
        <f aca="false">IF(A21="","",$C$7*A21/100)</f>
        <v>40</v>
      </c>
      <c r="C21" s="20" t="n">
        <f aca="false">IF(A21="","",$C$8*(A21/100)^2)</f>
        <v>250</v>
      </c>
      <c r="D21" s="21" t="n">
        <f aca="false">IF(A21="","",(A21/100)^2*100)</f>
        <v>64</v>
      </c>
      <c r="E21" s="22" t="n">
        <f aca="false">IF(D21="","",4+16*D21/100)</f>
        <v>14.24</v>
      </c>
      <c r="F21" s="22" t="n">
        <f aca="false">IF(A21="","",4+16*A21/100)</f>
        <v>16.8</v>
      </c>
      <c r="G21" s="23"/>
    </row>
    <row r="22" customFormat="false" ht="15" hidden="false" customHeight="false" outlineLevel="0" collapsed="false">
      <c r="A22" s="19" t="n">
        <v>90</v>
      </c>
      <c r="B22" s="20" t="n">
        <f aca="false">IF(A22="","",$C$7*A22/100)</f>
        <v>45</v>
      </c>
      <c r="C22" s="20" t="n">
        <f aca="false">IF(A22="","",$C$8*(A22/100)^2)</f>
        <v>316.40625</v>
      </c>
      <c r="D22" s="21" t="n">
        <f aca="false">IF(A22="","",(A22/100)^2*100)</f>
        <v>81</v>
      </c>
      <c r="E22" s="22" t="n">
        <f aca="false">IF(D22="","",4+16*D22/100)</f>
        <v>16.96</v>
      </c>
      <c r="F22" s="22" t="n">
        <f aca="false">IF(A22="","",4+16*A22/100)</f>
        <v>18.4</v>
      </c>
      <c r="G22" s="23"/>
    </row>
    <row r="23" customFormat="false" ht="15" hidden="false" customHeight="false" outlineLevel="0" collapsed="false">
      <c r="A23" s="19" t="n">
        <v>100</v>
      </c>
      <c r="B23" s="20" t="n">
        <f aca="false">IF(A23="","",$C$7*A23/100)</f>
        <v>50</v>
      </c>
      <c r="C23" s="20" t="n">
        <f aca="false">IF(A23="","",$C$8*(A23/100)^2)</f>
        <v>390.625</v>
      </c>
      <c r="D23" s="21" t="n">
        <f aca="false">IF(A23="","",(A23/100)^2*100)</f>
        <v>100</v>
      </c>
      <c r="E23" s="22" t="n">
        <f aca="false">IF(D23="","",4+16*D23/100)</f>
        <v>20</v>
      </c>
      <c r="F23" s="22" t="n">
        <f aca="false">IF(A23="","",4+16*A23/100)</f>
        <v>20</v>
      </c>
      <c r="G23" s="23"/>
    </row>
    <row r="25" customFormat="false" ht="30" hidden="false" customHeight="true" outlineLevel="0" collapsed="false">
      <c r="A25" s="24" t="s">
        <v>37</v>
      </c>
      <c r="B25" s="24"/>
      <c r="C25" s="24"/>
      <c r="D25" s="24"/>
      <c r="E25" s="24"/>
      <c r="F25" s="24"/>
      <c r="G25" s="24"/>
    </row>
    <row r="27" customFormat="false" ht="15" hidden="false" customHeight="true" outlineLevel="0" collapsed="false">
      <c r="A27" s="25" t="s">
        <v>38</v>
      </c>
      <c r="B27" s="25"/>
      <c r="C27" s="25"/>
      <c r="D27" s="25" t="s">
        <v>39</v>
      </c>
      <c r="E27" s="25"/>
      <c r="F27" s="25"/>
      <c r="G27" s="25"/>
    </row>
    <row r="28" customFormat="false" ht="21.75" hidden="false" customHeight="true" outlineLevel="0" collapsed="false">
      <c r="A28" s="26" t="s">
        <v>40</v>
      </c>
      <c r="B28" s="26"/>
      <c r="C28" s="26"/>
      <c r="D28" s="26" t="s">
        <v>40</v>
      </c>
      <c r="E28" s="26"/>
      <c r="F28" s="26"/>
      <c r="G28" s="26"/>
    </row>
    <row r="29" customFormat="false" ht="21.75" hidden="false" customHeight="true" outlineLevel="0" collapsed="false">
      <c r="A29" s="26" t="s">
        <v>41</v>
      </c>
      <c r="B29" s="26"/>
      <c r="C29" s="26"/>
      <c r="D29" s="26" t="s">
        <v>41</v>
      </c>
      <c r="E29" s="26"/>
      <c r="F29" s="26"/>
      <c r="G29" s="26"/>
    </row>
    <row r="30" customFormat="false" ht="21.75" hidden="false" customHeight="true" outlineLevel="0" collapsed="false">
      <c r="A30" s="26" t="s">
        <v>42</v>
      </c>
      <c r="B30" s="26"/>
      <c r="C30" s="26"/>
      <c r="D30" s="26" t="s">
        <v>42</v>
      </c>
      <c r="E30" s="26"/>
      <c r="F30" s="26"/>
      <c r="G30" s="26"/>
    </row>
  </sheetData>
  <mergeCells count="25">
    <mergeCell ref="A1:G1"/>
    <mergeCell ref="A2:C2"/>
    <mergeCell ref="D2:G2"/>
    <mergeCell ref="A3:G3"/>
    <mergeCell ref="A5:G5"/>
    <mergeCell ref="A6:B6"/>
    <mergeCell ref="D6:E6"/>
    <mergeCell ref="F6:G6"/>
    <mergeCell ref="A7:B7"/>
    <mergeCell ref="D7:E7"/>
    <mergeCell ref="F7:G7"/>
    <mergeCell ref="A8:B8"/>
    <mergeCell ref="D8:E8"/>
    <mergeCell ref="F8:G8"/>
    <mergeCell ref="A9:B9"/>
    <mergeCell ref="A11:G11"/>
    <mergeCell ref="A25:G25"/>
    <mergeCell ref="A27:C27"/>
    <mergeCell ref="D27:G27"/>
    <mergeCell ref="A28:C28"/>
    <mergeCell ref="D28:G28"/>
    <mergeCell ref="A29:C29"/>
    <mergeCell ref="D29:G29"/>
    <mergeCell ref="A30:C30"/>
    <mergeCell ref="D30:G30"/>
  </mergeCells>
  <conditionalFormatting sqref="A1:G3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2026-10-24T11:42:28Z</dcterms:created>
  <dc:creator>instrumentationblog.in</dc:creator>
  <dc:description/>
  <dc:language>en-US</dc:language>
  <cp:lastModifiedBy/>
  <dcterms:modified xsi:type="dcterms:W3CDTF">2026-10-24T11:42:28Z</dcterms:modified>
  <cp:revision>0</cp:revision>
  <dc:subject/>
  <dc:title>DP Flow Transmitter Rerange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