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Calculator!$A$1:$G$34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<sst xmlns="http://schemas.openxmlformats.org/spreadsheetml/2006/main" count="47" uniqueCount="44">
  <si>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 xml:space="preserve">HOW TO USE: 4 TO 20 MA ANALOG SCALING TABLE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</si>
  <si>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</si>
  <si>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</si>
  <si>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</si>
  <si>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</si>
  <si>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range, unit and raw count limits of your input card.</t>
  </si>
  <si>
    <t xml:space="preserve">2. Choose square root for DP flow loops.</t>
  </si>
  <si>
    <t xml:space="preserve">3. Set the low flow cutoff.</t>
  </si>
  <si>
    <t xml:space="preserve">4. Use the table for loop checks and HMI verification.</t>
  </si>
  <si>
    <t xml:space="preserve">What the formulas do</t>
  </si>
  <si>
    <t xml:space="preserve">• mA = 4 + 16 × p.</t>
  </si>
  <si>
    <t xml:space="preserve">• Raw = raw min + (raw max − raw min) × p.</t>
  </si>
  <si>
    <t xml:space="preserve">• Value = LRV + span × p, or × √p for square root.</t>
  </si>
  <si>
    <t xml:space="preserve">Sheet "Calculator" holds a worked example: overwrite the yellow cells with your own data.</t>
  </si>
  <si>
    <t xml:space="preserve">Basis: mA = 4 + 16 × %; raw = raw min + (raw max − raw min) × %; value = LRV + span × % (or × √% for square root).</t>
  </si>
  <si>
    <t xml:space="preserve">More free templates, calculators and tools: https://instrumentationblog.in/downloads/templates/</t>
  </si>
  <si>
    <t xml:space="preserve">4 TO 20 MA ANALOG SCALING TABLE</t>
  </si>
  <si>
    <t xml:space="preserve">Project: FT 3105 scaling</t>
  </si>
  <si>
    <t xml:space="preserve">Calc no: CALC AI 001      Rev: 0</t>
  </si>
  <si>
    <t xml:space="preserve">Yellow cells: enter data. Grey cells: calculated automatically. Free template from instrumentationblog.in</t>
  </si>
  <si>
    <t xml:space="preserve">Loop data</t>
  </si>
  <si>
    <t xml:space="preserve">LRV (engineering units)</t>
  </si>
  <si>
    <t xml:space="preserve">URV (engineering units)</t>
  </si>
  <si>
    <t xml:space="preserve">Unit</t>
  </si>
  <si>
    <t xml:space="preserve">m³/h</t>
  </si>
  <si>
    <t xml:space="preserve">Raw count at 4 mA</t>
  </si>
  <si>
    <t xml:space="preserve">Raw count at 20 mA</t>
  </si>
  <si>
    <t xml:space="preserve">Square root (DP flow)?</t>
  </si>
  <si>
    <t xml:space="preserve">Yes</t>
  </si>
  <si>
    <t xml:space="preserve">Low flow cutoff (% of flow)</t>
  </si>
  <si>
    <t xml:space="preserve">Scaling table</t>
  </si>
  <si>
    <t xml:space="preserve">Signal (% of span)</t>
  </si>
  <si>
    <t xml:space="preserve">Current (mA)</t>
  </si>
  <si>
    <t xml:space="preserve">Raw counts</t>
  </si>
  <si>
    <t xml:space="preserve">Value (units)</t>
  </si>
  <si>
    <t xml:space="preserve">Value (% of range)</t>
  </si>
  <si>
    <t xml:space="preserve">Displayed</t>
  </si>
  <si>
    <t xml:space="preserve">Notes</t>
  </si>
  <si>
    <t xml:space="preserve">Siemens S7 uses 0 to 27648 for 0 to 100 %; other PLCs use 0 to 32767, 4000 to 20000 or 0 to 65535. Apply square root only once, in the transmitter or the PLC.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</si>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</sst>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"/>
    <numFmt numFmtId="166" formatCode="0"/>
    <numFmt numFmtId="167" formatCode="0.00"/>
    <numFmt numFmtId="168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4"/>
    <col collapsed="false" customWidth="true" hidden="false" outlineLevel="0" max="5" min="4" style="0" width="16"/>
    <col collapsed="false" customWidth="true" hidden="false" outlineLevel="0" max="7" min="6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</row>
    <row r="2" customFormat="false" ht="15" hidden="false" customHeight="true" outlineLevel="0" collapsed="false">
      <c r="A2" s="10" t="s">
        <v>17</v>
      </c>
      <c r="B2" s="10"/>
      <c r="C2" s="10"/>
      <c r="D2" s="11" t="s">
        <v>18</v>
      </c>
      <c r="E2" s="11"/>
      <c r="F2" s="11"/>
      <c r="G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</row>
    <row r="6" customFormat="false" ht="15" hidden="false" customHeight="true" outlineLevel="0" collapsed="false">
      <c r="A6" s="14" t="s">
        <v>21</v>
      </c>
      <c r="B6" s="14"/>
      <c r="C6" s="15" t="n">
        <v>0</v>
      </c>
      <c r="D6" s="14" t="s">
        <v>22</v>
      </c>
      <c r="E6" s="14"/>
      <c r="F6" s="15" t="n">
        <v>50</v>
      </c>
      <c r="G6" s="15"/>
    </row>
    <row r="7" customFormat="false" ht="15" hidden="false" customHeight="true" outlineLevel="0" collapsed="false">
      <c r="A7" s="14" t="s">
        <v>23</v>
      </c>
      <c r="B7" s="14"/>
      <c r="C7" s="15" t="s">
        <v>24</v>
      </c>
      <c r="D7" s="14" t="s">
        <v>25</v>
      </c>
      <c r="E7" s="14"/>
      <c r="F7" s="15" t="n">
        <v>0</v>
      </c>
      <c r="G7" s="15"/>
    </row>
    <row r="8" customFormat="false" ht="15" hidden="false" customHeight="true" outlineLevel="0" collapsed="false">
      <c r="A8" s="14" t="s">
        <v>26</v>
      </c>
      <c r="B8" s="14"/>
      <c r="C8" s="15" t="n">
        <v>27648</v>
      </c>
      <c r="D8" s="14" t="s">
        <v>27</v>
      </c>
      <c r="E8" s="14"/>
      <c r="F8" s="15" t="s">
        <v>28</v>
      </c>
      <c r="G8" s="15"/>
    </row>
    <row r="9" customFormat="false" ht="15" hidden="false" customHeight="true" outlineLevel="0" collapsed="false">
      <c r="A9" s="14" t="s">
        <v>29</v>
      </c>
      <c r="B9" s="14"/>
      <c r="C9" s="15" t="n">
        <v>5</v>
      </c>
    </row>
    <row r="11" customFormat="false" ht="15" hidden="false" customHeight="false" outlineLevel="0" collapsed="false">
      <c r="A11" s="13" t="s">
        <v>30</v>
      </c>
      <c r="B11" s="13"/>
      <c r="C11" s="13"/>
      <c r="D11" s="13"/>
      <c r="E11" s="13"/>
      <c r="F11" s="13"/>
      <c r="G11" s="13"/>
    </row>
    <row r="12" customFormat="false" ht="45" hidden="false" customHeight="true" outlineLevel="0" collapsed="false">
      <c r="A12" s="16" t="s">
        <v>31</v>
      </c>
      <c r="B12" s="16" t="s">
        <v>32</v>
      </c>
      <c r="C12" s="16" t="s">
        <v>33</v>
      </c>
      <c r="D12" s="16" t="s">
        <v>34</v>
      </c>
      <c r="E12" s="16" t="s">
        <v>35</v>
      </c>
      <c r="F12" s="16" t="s">
        <v>36</v>
      </c>
      <c r="G12" s="16" t="s">
        <v>37</v>
      </c>
    </row>
    <row r="13" customFormat="false" ht="15" hidden="false" customHeight="false" outlineLevel="0" collapsed="false">
      <c r="A13" s="17" t="n">
        <v>0</v>
      </c>
      <c r="B13" s="18" t="n">
        <f aca="false">IF(A13="","",4+16*A13/100)</f>
        <v>4</v>
      </c>
      <c r="C13" s="19" t="n">
        <f aca="false">IF(A13="","",ROUND($F$7+($C$8-$F$7)*A13/100,0))</f>
        <v>0</v>
      </c>
      <c r="D13" s="20" t="n">
        <f aca="false">IF(A13="","",$C$6+($F$6-$C$6)*IF($F$8="Yes",SQRT(A13/100),A13/100))</f>
        <v>0</v>
      </c>
      <c r="E13" s="21" t="n">
        <f aca="false">IF(D13="","",(D13-$C$6)/($F$6-$C$6)*100)</f>
        <v>0</v>
      </c>
      <c r="F13" s="22" t="str">
        <f aca="false">IF(E13="","",IF(AND($F$8="Yes",E13&lt;$C$9),"0 (cutoff)",TEXT(D13,"0.00")))</f>
        <v>0 (cutoff)</v>
      </c>
      <c r="G13" s="23"/>
    </row>
    <row r="14" customFormat="false" ht="15" hidden="false" customHeight="false" outlineLevel="0" collapsed="false">
      <c r="A14" s="17" t="n">
        <v>5</v>
      </c>
      <c r="B14" s="18" t="n">
        <f aca="false">IF(A14="","",4+16*A14/100)</f>
        <v>4.8</v>
      </c>
      <c r="C14" s="19" t="n">
        <f aca="false">IF(A14="","",ROUND($F$7+($C$8-$F$7)*A14/100,0))</f>
        <v>1382</v>
      </c>
      <c r="D14" s="20" t="n">
        <f aca="false">IF(A14="","",$C$6+($F$6-$C$6)*IF($F$8="Yes",SQRT(A14/100),A14/100))</f>
        <v>11.1803398874989</v>
      </c>
      <c r="E14" s="21" t="n">
        <f aca="false">IF(D14="","",(D14-$C$6)/($F$6-$C$6)*100)</f>
        <v>22.3606797749979</v>
      </c>
      <c r="F14" s="22" t="str">
        <f aca="false">IF(E14="","",IF(AND($F$8="Yes",E14&lt;$C$9),"0 (cutoff)",TEXT(D14,"0.00")))</f>
        <v>11.18</v>
      </c>
      <c r="G14" s="23"/>
    </row>
    <row r="15" customFormat="false" ht="15" hidden="false" customHeight="false" outlineLevel="0" collapsed="false">
      <c r="A15" s="17" t="n">
        <v>10</v>
      </c>
      <c r="B15" s="18" t="n">
        <f aca="false">IF(A15="","",4+16*A15/100)</f>
        <v>5.6</v>
      </c>
      <c r="C15" s="19" t="n">
        <f aca="false">IF(A15="","",ROUND($F$7+($C$8-$F$7)*A15/100,0))</f>
        <v>2765</v>
      </c>
      <c r="D15" s="20" t="n">
        <f aca="false">IF(A15="","",$C$6+($F$6-$C$6)*IF($F$8="Yes",SQRT(A15/100),A15/100))</f>
        <v>15.8113883008419</v>
      </c>
      <c r="E15" s="21" t="n">
        <f aca="false">IF(D15="","",(D15-$C$6)/($F$6-$C$6)*100)</f>
        <v>31.6227766016838</v>
      </c>
      <c r="F15" s="22" t="str">
        <f aca="false">IF(E15="","",IF(AND($F$8="Yes",E15&lt;$C$9),"0 (cutoff)",TEXT(D15,"0.00")))</f>
        <v>15.81</v>
      </c>
      <c r="G15" s="23"/>
    </row>
    <row r="16" customFormat="false" ht="15" hidden="false" customHeight="false" outlineLevel="0" collapsed="false">
      <c r="A16" s="17" t="n">
        <v>20</v>
      </c>
      <c r="B16" s="18" t="n">
        <f aca="false">IF(A16="","",4+16*A16/100)</f>
        <v>7.2</v>
      </c>
      <c r="C16" s="19" t="n">
        <f aca="false">IF(A16="","",ROUND($F$7+($C$8-$F$7)*A16/100,0))</f>
        <v>5530</v>
      </c>
      <c r="D16" s="20" t="n">
        <f aca="false">IF(A16="","",$C$6+($F$6-$C$6)*IF($F$8="Yes",SQRT(A16/100),A16/100))</f>
        <v>22.3606797749979</v>
      </c>
      <c r="E16" s="21" t="n">
        <f aca="false">IF(D16="","",(D16-$C$6)/($F$6-$C$6)*100)</f>
        <v>44.7213595499958</v>
      </c>
      <c r="F16" s="22" t="str">
        <f aca="false">IF(E16="","",IF(AND($F$8="Yes",E16&lt;$C$9),"0 (cutoff)",TEXT(D16,"0.00")))</f>
        <v>22.36</v>
      </c>
      <c r="G16" s="23"/>
    </row>
    <row r="17" customFormat="false" ht="15" hidden="false" customHeight="false" outlineLevel="0" collapsed="false">
      <c r="A17" s="17" t="n">
        <v>25</v>
      </c>
      <c r="B17" s="18" t="n">
        <f aca="false">IF(A17="","",4+16*A17/100)</f>
        <v>8</v>
      </c>
      <c r="C17" s="19" t="n">
        <f aca="false">IF(A17="","",ROUND($F$7+($C$8-$F$7)*A17/100,0))</f>
        <v>6912</v>
      </c>
      <c r="D17" s="20" t="n">
        <f aca="false">IF(A17="","",$C$6+($F$6-$C$6)*IF($F$8="Yes",SQRT(A17/100),A17/100))</f>
        <v>25</v>
      </c>
      <c r="E17" s="21" t="n">
        <f aca="false">IF(D17="","",(D17-$C$6)/($F$6-$C$6)*100)</f>
        <v>50</v>
      </c>
      <c r="F17" s="22" t="str">
        <f aca="false">IF(E17="","",IF(AND($F$8="Yes",E17&lt;$C$9),"0 (cutoff)",TEXT(D17,"0.00")))</f>
        <v>25.00</v>
      </c>
      <c r="G17" s="23"/>
    </row>
    <row r="18" customFormat="false" ht="15" hidden="false" customHeight="false" outlineLevel="0" collapsed="false">
      <c r="A18" s="17" t="n">
        <v>30</v>
      </c>
      <c r="B18" s="18" t="n">
        <f aca="false">IF(A18="","",4+16*A18/100)</f>
        <v>8.8</v>
      </c>
      <c r="C18" s="19" t="n">
        <f aca="false">IF(A18="","",ROUND($F$7+($C$8-$F$7)*A18/100,0))</f>
        <v>8294</v>
      </c>
      <c r="D18" s="20" t="n">
        <f aca="false">IF(A18="","",$C$6+($F$6-$C$6)*IF($F$8="Yes",SQRT(A18/100),A18/100))</f>
        <v>27.3861278752583</v>
      </c>
      <c r="E18" s="21" t="n">
        <f aca="false">IF(D18="","",(D18-$C$6)/($F$6-$C$6)*100)</f>
        <v>54.7722557505166</v>
      </c>
      <c r="F18" s="22" t="str">
        <f aca="false">IF(E18="","",IF(AND($F$8="Yes",E18&lt;$C$9),"0 (cutoff)",TEXT(D18,"0.00")))</f>
        <v>27.39</v>
      </c>
      <c r="G18" s="23"/>
    </row>
    <row r="19" customFormat="false" ht="15" hidden="false" customHeight="false" outlineLevel="0" collapsed="false">
      <c r="A19" s="17" t="n">
        <v>40</v>
      </c>
      <c r="B19" s="18" t="n">
        <f aca="false">IF(A19="","",4+16*A19/100)</f>
        <v>10.4</v>
      </c>
      <c r="C19" s="19" t="n">
        <f aca="false">IF(A19="","",ROUND($F$7+($C$8-$F$7)*A19/100,0))</f>
        <v>11059</v>
      </c>
      <c r="D19" s="20" t="n">
        <f aca="false">IF(A19="","",$C$6+($F$6-$C$6)*IF($F$8="Yes",SQRT(A19/100),A19/100))</f>
        <v>31.6227766016838</v>
      </c>
      <c r="E19" s="21" t="n">
        <f aca="false">IF(D19="","",(D19-$C$6)/($F$6-$C$6)*100)</f>
        <v>63.2455532033676</v>
      </c>
      <c r="F19" s="22" t="str">
        <f aca="false">IF(E19="","",IF(AND($F$8="Yes",E19&lt;$C$9),"0 (cutoff)",TEXT(D19,"0.00")))</f>
        <v>31.62</v>
      </c>
      <c r="G19" s="23"/>
    </row>
    <row r="20" customFormat="false" ht="15" hidden="false" customHeight="false" outlineLevel="0" collapsed="false">
      <c r="A20" s="17" t="n">
        <v>50</v>
      </c>
      <c r="B20" s="18" t="n">
        <f aca="false">IF(A20="","",4+16*A20/100)</f>
        <v>12</v>
      </c>
      <c r="C20" s="19" t="n">
        <f aca="false">IF(A20="","",ROUND($F$7+($C$8-$F$7)*A20/100,0))</f>
        <v>13824</v>
      </c>
      <c r="D20" s="20" t="n">
        <f aca="false">IF(A20="","",$C$6+($F$6-$C$6)*IF($F$8="Yes",SQRT(A20/100),A20/100))</f>
        <v>35.3553390593274</v>
      </c>
      <c r="E20" s="21" t="n">
        <f aca="false">IF(D20="","",(D20-$C$6)/($F$6-$C$6)*100)</f>
        <v>70.7106781186548</v>
      </c>
      <c r="F20" s="22" t="str">
        <f aca="false">IF(E20="","",IF(AND($F$8="Yes",E20&lt;$C$9),"0 (cutoff)",TEXT(D20,"0.00")))</f>
        <v>35.36</v>
      </c>
      <c r="G20" s="23"/>
    </row>
    <row r="21" customFormat="false" ht="15" hidden="false" customHeight="false" outlineLevel="0" collapsed="false">
      <c r="A21" s="17" t="n">
        <v>60</v>
      </c>
      <c r="B21" s="18" t="n">
        <f aca="false">IF(A21="","",4+16*A21/100)</f>
        <v>13.6</v>
      </c>
      <c r="C21" s="19" t="n">
        <f aca="false">IF(A21="","",ROUND($F$7+($C$8-$F$7)*A21/100,0))</f>
        <v>16589</v>
      </c>
      <c r="D21" s="20" t="n">
        <f aca="false">IF(A21="","",$C$6+($F$6-$C$6)*IF($F$8="Yes",SQRT(A21/100),A21/100))</f>
        <v>38.7298334620742</v>
      </c>
      <c r="E21" s="21" t="n">
        <f aca="false">IF(D21="","",(D21-$C$6)/($F$6-$C$6)*100)</f>
        <v>77.4596669241483</v>
      </c>
      <c r="F21" s="22" t="str">
        <f aca="false">IF(E21="","",IF(AND($F$8="Yes",E21&lt;$C$9),"0 (cutoff)",TEXT(D21,"0.00")))</f>
        <v>38.73</v>
      </c>
      <c r="G21" s="23"/>
    </row>
    <row r="22" customFormat="false" ht="15" hidden="false" customHeight="false" outlineLevel="0" collapsed="false">
      <c r="A22" s="17" t="n">
        <v>70</v>
      </c>
      <c r="B22" s="18" t="n">
        <f aca="false">IF(A22="","",4+16*A22/100)</f>
        <v>15.2</v>
      </c>
      <c r="C22" s="19" t="n">
        <f aca="false">IF(A22="","",ROUND($F$7+($C$8-$F$7)*A22/100,0))</f>
        <v>19354</v>
      </c>
      <c r="D22" s="20" t="n">
        <f aca="false">IF(A22="","",$C$6+($F$6-$C$6)*IF($F$8="Yes",SQRT(A22/100),A22/100))</f>
        <v>41.8330013267038</v>
      </c>
      <c r="E22" s="21" t="n">
        <f aca="false">IF(D22="","",(D22-$C$6)/($F$6-$C$6)*100)</f>
        <v>83.6660026534076</v>
      </c>
      <c r="F22" s="22" t="str">
        <f aca="false">IF(E22="","",IF(AND($F$8="Yes",E22&lt;$C$9),"0 (cutoff)",TEXT(D22,"0.00")))</f>
        <v>41.83</v>
      </c>
      <c r="G22" s="23"/>
    </row>
    <row r="23" customFormat="false" ht="15" hidden="false" customHeight="false" outlineLevel="0" collapsed="false">
      <c r="A23" s="17" t="n">
        <v>75</v>
      </c>
      <c r="B23" s="18" t="n">
        <f aca="false">IF(A23="","",4+16*A23/100)</f>
        <v>16</v>
      </c>
      <c r="C23" s="19" t="n">
        <f aca="false">IF(A23="","",ROUND($F$7+($C$8-$F$7)*A23/100,0))</f>
        <v>20736</v>
      </c>
      <c r="D23" s="20" t="n">
        <f aca="false">IF(A23="","",$C$6+($F$6-$C$6)*IF($F$8="Yes",SQRT(A23/100),A23/100))</f>
        <v>43.3012701892219</v>
      </c>
      <c r="E23" s="21" t="n">
        <f aca="false">IF(D23="","",(D23-$C$6)/($F$6-$C$6)*100)</f>
        <v>86.6025403784439</v>
      </c>
      <c r="F23" s="22" t="str">
        <f aca="false">IF(E23="","",IF(AND($F$8="Yes",E23&lt;$C$9),"0 (cutoff)",TEXT(D23,"0.00")))</f>
        <v>43.30</v>
      </c>
      <c r="G23" s="23"/>
    </row>
    <row r="24" customFormat="false" ht="15" hidden="false" customHeight="false" outlineLevel="0" collapsed="false">
      <c r="A24" s="17" t="n">
        <v>80</v>
      </c>
      <c r="B24" s="18" t="n">
        <f aca="false">IF(A24="","",4+16*A24/100)</f>
        <v>16.8</v>
      </c>
      <c r="C24" s="19" t="n">
        <f aca="false">IF(A24="","",ROUND($F$7+($C$8-$F$7)*A24/100,0))</f>
        <v>22118</v>
      </c>
      <c r="D24" s="20" t="n">
        <f aca="false">IF(A24="","",$C$6+($F$6-$C$6)*IF($F$8="Yes",SQRT(A24/100),A24/100))</f>
        <v>44.7213595499958</v>
      </c>
      <c r="E24" s="21" t="n">
        <f aca="false">IF(D24="","",(D24-$C$6)/($F$6-$C$6)*100)</f>
        <v>89.4427190999916</v>
      </c>
      <c r="F24" s="22" t="str">
        <f aca="false">IF(E24="","",IF(AND($F$8="Yes",E24&lt;$C$9),"0 (cutoff)",TEXT(D24,"0.00")))</f>
        <v>44.72</v>
      </c>
      <c r="G24" s="23"/>
    </row>
    <row r="25" customFormat="false" ht="15" hidden="false" customHeight="false" outlineLevel="0" collapsed="false">
      <c r="A25" s="17" t="n">
        <v>90</v>
      </c>
      <c r="B25" s="18" t="n">
        <f aca="false">IF(A25="","",4+16*A25/100)</f>
        <v>18.4</v>
      </c>
      <c r="C25" s="19" t="n">
        <f aca="false">IF(A25="","",ROUND($F$7+($C$8-$F$7)*A25/100,0))</f>
        <v>24883</v>
      </c>
      <c r="D25" s="20" t="n">
        <f aca="false">IF(A25="","",$C$6+($F$6-$C$6)*IF($F$8="Yes",SQRT(A25/100),A25/100))</f>
        <v>47.4341649025257</v>
      </c>
      <c r="E25" s="21" t="n">
        <f aca="false">IF(D25="","",(D25-$C$6)/($F$6-$C$6)*100)</f>
        <v>94.8683298050514</v>
      </c>
      <c r="F25" s="22" t="str">
        <f aca="false">IF(E25="","",IF(AND($F$8="Yes",E25&lt;$C$9),"0 (cutoff)",TEXT(D25,"0.00")))</f>
        <v>47.43</v>
      </c>
      <c r="G25" s="23"/>
    </row>
    <row r="26" customFormat="false" ht="15" hidden="false" customHeight="false" outlineLevel="0" collapsed="false">
      <c r="A26" s="17" t="n">
        <v>100</v>
      </c>
      <c r="B26" s="18" t="n">
        <f aca="false">IF(A26="","",4+16*A26/100)</f>
        <v>20</v>
      </c>
      <c r="C26" s="19" t="n">
        <f aca="false">IF(A26="","",ROUND($F$7+($C$8-$F$7)*A26/100,0))</f>
        <v>27648</v>
      </c>
      <c r="D26" s="20" t="n">
        <f aca="false">IF(A26="","",$C$6+($F$6-$C$6)*IF($F$8="Yes",SQRT(A26/100),A26/100))</f>
        <v>50</v>
      </c>
      <c r="E26" s="21" t="n">
        <f aca="false">IF(D26="","",(D26-$C$6)/($F$6-$C$6)*100)</f>
        <v>100</v>
      </c>
      <c r="F26" s="22" t="str">
        <f aca="false">IF(E26="","",IF(AND($F$8="Yes",E26&lt;$C$9),"0 (cutoff)",TEXT(D26,"0.00")))</f>
        <v>50.00</v>
      </c>
      <c r="G26" s="23"/>
    </row>
    <row r="28" customFormat="false" ht="30" hidden="false" customHeight="true" outlineLevel="0" collapsed="false">
      <c r="A28" s="24" t="s">
        <v>38</v>
      </c>
      <c r="B28" s="24"/>
      <c r="C28" s="24"/>
      <c r="D28" s="24"/>
      <c r="E28" s="24"/>
      <c r="F28" s="24"/>
      <c r="G28" s="24"/>
    </row>
    <row r="30" customFormat="false" ht="15" hidden="false" customHeight="true" outlineLevel="0" collapsed="false">
      <c r="A30" s="25" t="s">
        <v>39</v>
      </c>
      <c r="B30" s="25"/>
      <c r="C30" s="25"/>
      <c r="D30" s="25" t="s">
        <v>40</v>
      </c>
      <c r="E30" s="25"/>
      <c r="F30" s="25"/>
      <c r="G30" s="25"/>
    </row>
    <row r="31" customFormat="false" ht="21.75" hidden="false" customHeight="true" outlineLevel="0" collapsed="false">
      <c r="A31" s="26" t="s">
        <v>41</v>
      </c>
      <c r="B31" s="26"/>
      <c r="C31" s="26"/>
      <c r="D31" s="26" t="s">
        <v>41</v>
      </c>
      <c r="E31" s="26"/>
      <c r="F31" s="26"/>
      <c r="G31" s="26"/>
    </row>
    <row r="32" customFormat="false" ht="21.75" hidden="false" customHeight="true" outlineLevel="0" collapsed="false">
      <c r="A32" s="26" t="s">
        <v>42</v>
      </c>
      <c r="B32" s="26"/>
      <c r="C32" s="26"/>
      <c r="D32" s="26" t="s">
        <v>42</v>
      </c>
      <c r="E32" s="26"/>
      <c r="F32" s="26"/>
      <c r="G32" s="26"/>
    </row>
    <row r="33" customFormat="false" ht="21.75" hidden="false" customHeight="true" outlineLevel="0" collapsed="false">
      <c r="A33" s="26" t="s">
        <v>43</v>
      </c>
      <c r="B33" s="26"/>
      <c r="C33" s="26"/>
      <c r="D33" s="26" t="s">
        <v>43</v>
      </c>
      <c r="E33" s="26"/>
      <c r="F33" s="26"/>
      <c r="G33" s="26"/>
    </row>
  </sheetData>
  <mergeCells count="25">
    <mergeCell ref="A1:G1"/>
    <mergeCell ref="A2:C2"/>
    <mergeCell ref="D2:G2"/>
    <mergeCell ref="A3:G3"/>
    <mergeCell ref="A5:G5"/>
    <mergeCell ref="A6:B6"/>
    <mergeCell ref="D6:E6"/>
    <mergeCell ref="F6:G6"/>
    <mergeCell ref="A7:B7"/>
    <mergeCell ref="D7:E7"/>
    <mergeCell ref="F7:G7"/>
    <mergeCell ref="A8:B8"/>
    <mergeCell ref="D8:E8"/>
    <mergeCell ref="F8:G8"/>
    <mergeCell ref="A9:B9"/>
    <mergeCell ref="A11:G11"/>
    <mergeCell ref="A28:G28"/>
    <mergeCell ref="A30:C30"/>
    <mergeCell ref="D30:G30"/>
    <mergeCell ref="A31:C31"/>
    <mergeCell ref="D31:G31"/>
    <mergeCell ref="A32:C32"/>
    <mergeCell ref="D32:G32"/>
    <mergeCell ref="A33:C33"/>
    <mergeCell ref="D33:G33"/>
  </mergeCells>
  <conditionalFormatting sqref="A1:G4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F8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2026-10-24T11:42:27Z</dcterms:created>
  <dc:creator>instrumentationblog.in</dc:creator>
  <dc:description/>
  <dc:language>en-US</dc:language>
  <cp:lastModifiedBy/>
  <dcterms:modified xsi:type="dcterms:W3CDTF">2026-10-24T11:42:27Z</dcterms:modified>
  <cp:revision>0</cp:revision>
  <dc:subject/>
  <dc:title>4 to 20 mA Analog Scaling Table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